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amze\Downloads\"/>
    </mc:Choice>
  </mc:AlternateContent>
  <xr:revisionPtr revIDLastSave="0" documentId="13_ncr:1_{9F13848B-BB7B-4350-8F8E-146AFCBBAB81}" xr6:coauthVersionLast="47" xr6:coauthVersionMax="47" xr10:uidLastSave="{00000000-0000-0000-0000-000000000000}"/>
  <bookViews>
    <workbookView xWindow="-120" yWindow="-120" windowWidth="20730" windowHeight="11160" tabRatio="771" activeTab="5" xr2:uid="{00000000-000D-0000-FFFF-FFFF00000000}"/>
  </bookViews>
  <sheets>
    <sheet name="matrix" sheetId="14" r:id="rId1"/>
    <sheet name="Names Deduplication" sheetId="9" r:id="rId2"/>
    <sheet name="All outcomes" sheetId="5" r:id="rId3"/>
    <sheet name="Names" sheetId="6" r:id="rId4"/>
    <sheet name="classification" sheetId="15" r:id="rId5"/>
    <sheet name="Table 4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8" i="14" l="1"/>
  <c r="Z58" i="14"/>
  <c r="Y58" i="14"/>
  <c r="X58" i="14"/>
  <c r="W58" i="14"/>
  <c r="V58" i="14"/>
  <c r="U58" i="14"/>
  <c r="T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D41" i="5"/>
  <c r="D21" i="5"/>
  <c r="D2" i="5"/>
  <c r="F18" i="5"/>
  <c r="C56" i="5"/>
  <c r="DD5" i="14"/>
  <c r="DD6" i="14"/>
  <c r="DD7" i="14"/>
  <c r="DD8" i="14"/>
  <c r="DD9" i="14"/>
  <c r="DD10" i="14"/>
  <c r="DD11" i="14"/>
  <c r="DD12" i="14"/>
  <c r="DD13" i="14"/>
  <c r="DD14" i="14"/>
  <c r="DD15" i="14"/>
  <c r="DD16" i="14"/>
  <c r="DD17" i="14"/>
  <c r="DD18" i="14"/>
  <c r="DD19" i="14"/>
  <c r="DD20" i="14"/>
  <c r="DD21" i="14"/>
  <c r="DD22" i="14"/>
  <c r="DD23" i="14"/>
  <c r="DD24" i="14"/>
  <c r="DD25" i="14"/>
  <c r="DD26" i="14"/>
  <c r="DD27" i="14"/>
  <c r="DD28" i="14"/>
  <c r="DD29" i="14"/>
  <c r="DD30" i="14"/>
  <c r="DD31" i="14"/>
  <c r="DD32" i="14"/>
  <c r="DD33" i="14"/>
  <c r="DD34" i="14"/>
  <c r="DD35" i="14"/>
  <c r="DD36" i="14"/>
  <c r="DD37" i="14"/>
  <c r="DD38" i="14"/>
  <c r="DD39" i="14"/>
  <c r="DD40" i="14"/>
  <c r="DD41" i="14"/>
  <c r="DD42" i="14"/>
  <c r="DD43" i="14"/>
  <c r="DD44" i="14"/>
  <c r="DD45" i="14"/>
  <c r="DD46" i="14"/>
  <c r="DD47" i="14"/>
  <c r="DD48" i="14"/>
  <c r="DD49" i="14"/>
  <c r="DD50" i="14"/>
  <c r="DD51" i="14"/>
  <c r="DD52" i="14"/>
  <c r="DD53" i="14"/>
  <c r="DD54" i="14"/>
  <c r="DD55" i="14"/>
  <c r="DD56" i="14"/>
  <c r="DD57" i="14"/>
  <c r="CS58" i="14"/>
  <c r="CT58" i="14"/>
  <c r="CU58" i="14"/>
  <c r="CV58" i="14"/>
  <c r="CW58" i="14"/>
  <c r="CX58" i="14"/>
  <c r="CY58" i="14"/>
  <c r="CZ58" i="14"/>
  <c r="DA58" i="14"/>
  <c r="DB58" i="14"/>
  <c r="DC58" i="14"/>
  <c r="BS58" i="14"/>
  <c r="BT58" i="14"/>
  <c r="BU58" i="14"/>
  <c r="BV58" i="14"/>
  <c r="BW58" i="14"/>
  <c r="BX58" i="14"/>
  <c r="BY58" i="14"/>
  <c r="BZ58" i="14"/>
  <c r="CA58" i="14"/>
  <c r="CB58" i="14"/>
  <c r="CC58" i="14"/>
  <c r="CE58" i="14"/>
  <c r="CF58" i="14"/>
  <c r="CG58" i="14"/>
  <c r="CH58" i="14"/>
  <c r="CI58" i="14"/>
  <c r="CJ58" i="14"/>
  <c r="CK58" i="14"/>
  <c r="CL58" i="14"/>
  <c r="CM58" i="14"/>
  <c r="CN58" i="14"/>
  <c r="CO58" i="14"/>
  <c r="CP58" i="14"/>
  <c r="CQ58" i="14"/>
  <c r="BO58" i="14"/>
  <c r="BP58" i="14"/>
  <c r="BQ58" i="14"/>
  <c r="BR58" i="14"/>
  <c r="BK58" i="14"/>
  <c r="BL58" i="14"/>
  <c r="BM58" i="14"/>
  <c r="BN58" i="14"/>
  <c r="AY58" i="14"/>
  <c r="AZ58" i="14"/>
  <c r="BA58" i="14"/>
  <c r="BB58" i="14"/>
  <c r="BC58" i="14"/>
  <c r="BD58" i="14"/>
  <c r="BE58" i="14"/>
  <c r="BF58" i="14"/>
  <c r="BG58" i="14"/>
  <c r="BH58" i="14"/>
  <c r="BI58" i="14"/>
  <c r="BJ58" i="14"/>
  <c r="AN58" i="14"/>
  <c r="AO58" i="14"/>
  <c r="AP58" i="14"/>
  <c r="AQ58" i="14"/>
  <c r="AR58" i="14"/>
  <c r="AS58" i="14"/>
  <c r="AT58" i="14"/>
  <c r="AU58" i="14"/>
  <c r="AV58" i="14"/>
  <c r="AW58" i="14"/>
  <c r="AX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C58" i="14"/>
  <c r="D58" i="14"/>
  <c r="E58" i="14"/>
  <c r="F58" i="14"/>
  <c r="S58" i="14"/>
  <c r="CR58" i="14" l="1"/>
  <c r="E107" i="6" l="1"/>
  <c r="E106" i="6"/>
  <c r="D58" i="6"/>
  <c r="C58" i="6" s="1"/>
  <c r="D59" i="6"/>
  <c r="C59" i="6" s="1"/>
  <c r="D57" i="6"/>
  <c r="C57" i="6" s="1"/>
  <c r="B105" i="9"/>
  <c r="B106" i="9"/>
  <c r="B103" i="9"/>
  <c r="B104" i="9"/>
  <c r="D3" i="6"/>
  <c r="D4" i="6"/>
  <c r="D5" i="6"/>
  <c r="D6" i="6"/>
  <c r="C6" i="6" s="1"/>
  <c r="D7" i="6"/>
  <c r="D8" i="6"/>
  <c r="D9" i="6"/>
  <c r="D10" i="6"/>
  <c r="C10" i="6" s="1"/>
  <c r="D11" i="6"/>
  <c r="D12" i="6"/>
  <c r="D13" i="6"/>
  <c r="D14" i="6"/>
  <c r="C14" i="6" s="1"/>
  <c r="D15" i="6"/>
  <c r="C15" i="6" s="1"/>
  <c r="D16" i="6"/>
  <c r="C16" i="6" s="1"/>
  <c r="D17" i="6"/>
  <c r="C17" i="6" s="1"/>
  <c r="D18" i="6"/>
  <c r="C18" i="6" s="1"/>
  <c r="D19" i="6"/>
  <c r="C19" i="6" s="1"/>
  <c r="D20" i="6"/>
  <c r="C20" i="6" s="1"/>
  <c r="D21" i="6"/>
  <c r="C21" i="6" s="1"/>
  <c r="D22" i="6"/>
  <c r="C22" i="6" s="1"/>
  <c r="D23" i="6"/>
  <c r="C23" i="6" s="1"/>
  <c r="D24" i="6"/>
  <c r="C24" i="6" s="1"/>
  <c r="D25" i="6"/>
  <c r="C25" i="6" s="1"/>
  <c r="D26" i="6"/>
  <c r="C26" i="6" s="1"/>
  <c r="D27" i="6"/>
  <c r="C27" i="6" s="1"/>
  <c r="D28" i="6"/>
  <c r="C28" i="6" s="1"/>
  <c r="D29" i="6"/>
  <c r="C29" i="6" s="1"/>
  <c r="D30" i="6"/>
  <c r="C30" i="6" s="1"/>
  <c r="D31" i="6"/>
  <c r="C31" i="6" s="1"/>
  <c r="D32" i="6"/>
  <c r="C32" i="6" s="1"/>
  <c r="D33" i="6"/>
  <c r="C33" i="6" s="1"/>
  <c r="D34" i="6"/>
  <c r="C34" i="6" s="1"/>
  <c r="D35" i="6"/>
  <c r="C35" i="6" s="1"/>
  <c r="D36" i="6"/>
  <c r="C36" i="6" s="1"/>
  <c r="D37" i="6"/>
  <c r="C37" i="6" s="1"/>
  <c r="D38" i="6"/>
  <c r="C38" i="6" s="1"/>
  <c r="D39" i="6"/>
  <c r="C39" i="6" s="1"/>
  <c r="D40" i="6"/>
  <c r="C40" i="6" s="1"/>
  <c r="D56" i="6"/>
  <c r="C56" i="6" s="1"/>
  <c r="D42" i="6"/>
  <c r="C42" i="6" s="1"/>
  <c r="D43" i="6"/>
  <c r="C43" i="6" s="1"/>
  <c r="D44" i="6"/>
  <c r="C44" i="6" s="1"/>
  <c r="D41" i="6"/>
  <c r="C41" i="6" s="1"/>
  <c r="D53" i="6"/>
  <c r="C53" i="6" s="1"/>
  <c r="D54" i="6"/>
  <c r="C54" i="6" s="1"/>
  <c r="D45" i="6"/>
  <c r="D46" i="6"/>
  <c r="C46" i="6" s="1"/>
  <c r="D47" i="6"/>
  <c r="C47" i="6" s="1"/>
  <c r="D48" i="6"/>
  <c r="C48" i="6" s="1"/>
  <c r="D49" i="6"/>
  <c r="C49" i="6" s="1"/>
  <c r="D50" i="6"/>
  <c r="C50" i="6" s="1"/>
  <c r="D51" i="6"/>
  <c r="C51" i="6" s="1"/>
  <c r="D55" i="6"/>
  <c r="C55" i="6" s="1"/>
  <c r="D52" i="6"/>
  <c r="C52" i="6" s="1"/>
  <c r="D60" i="6"/>
  <c r="C60" i="6" s="1"/>
  <c r="D61" i="6"/>
  <c r="C61" i="6" s="1"/>
  <c r="D62" i="6"/>
  <c r="C62" i="6" s="1"/>
  <c r="D63" i="6"/>
  <c r="D64" i="6"/>
  <c r="C64" i="6" s="1"/>
  <c r="D65" i="6"/>
  <c r="C65" i="6" s="1"/>
  <c r="D66" i="6"/>
  <c r="C66" i="6" s="1"/>
  <c r="D67" i="6"/>
  <c r="C67" i="6" s="1"/>
  <c r="D68" i="6"/>
  <c r="C68" i="6" s="1"/>
  <c r="D69" i="6"/>
  <c r="C69" i="6" s="1"/>
  <c r="D70" i="6"/>
  <c r="C70" i="6" s="1"/>
  <c r="D71" i="6"/>
  <c r="C71" i="6" s="1"/>
  <c r="D72" i="6"/>
  <c r="C72" i="6" s="1"/>
  <c r="D73" i="6"/>
  <c r="C73" i="6" s="1"/>
  <c r="D74" i="6"/>
  <c r="C74" i="6" s="1"/>
  <c r="D75" i="6"/>
  <c r="C75" i="6" s="1"/>
  <c r="D76" i="6"/>
  <c r="C76" i="6" s="1"/>
  <c r="D77" i="6"/>
  <c r="C77" i="6" s="1"/>
  <c r="D78" i="6"/>
  <c r="D79" i="6"/>
  <c r="C79" i="6" s="1"/>
  <c r="D80" i="6"/>
  <c r="C80" i="6" s="1"/>
  <c r="D81" i="6"/>
  <c r="C81" i="6" s="1"/>
  <c r="D82" i="6"/>
  <c r="C82" i="6" s="1"/>
  <c r="D83" i="6"/>
  <c r="C83" i="6" s="1"/>
  <c r="D84" i="6"/>
  <c r="C84" i="6" s="1"/>
  <c r="D85" i="6"/>
  <c r="C85" i="6" s="1"/>
  <c r="D86" i="6"/>
  <c r="C86" i="6" s="1"/>
  <c r="D87" i="6"/>
  <c r="C87" i="6" s="1"/>
  <c r="D88" i="6"/>
  <c r="C88" i="6" s="1"/>
  <c r="D89" i="6"/>
  <c r="C89" i="6" s="1"/>
  <c r="D90" i="6"/>
  <c r="D91" i="6"/>
  <c r="C91" i="6" s="1"/>
  <c r="D92" i="6"/>
  <c r="C92" i="6" s="1"/>
  <c r="D93" i="6"/>
  <c r="C93" i="6" s="1"/>
  <c r="D94" i="6"/>
  <c r="C94" i="6" s="1"/>
  <c r="D95" i="6"/>
  <c r="C95" i="6" s="1"/>
  <c r="D96" i="6"/>
  <c r="C96" i="6" s="1"/>
  <c r="D97" i="6"/>
  <c r="C97" i="6" s="1"/>
  <c r="D98" i="6"/>
  <c r="D99" i="6"/>
  <c r="C99" i="6" s="1"/>
  <c r="D100" i="6"/>
  <c r="C100" i="6" s="1"/>
  <c r="D101" i="6"/>
  <c r="C101" i="6" s="1"/>
  <c r="D102" i="6"/>
  <c r="C102" i="6" s="1"/>
  <c r="D103" i="6"/>
  <c r="C103" i="6" s="1"/>
  <c r="D104" i="6"/>
  <c r="C104" i="6" s="1"/>
  <c r="D105" i="6"/>
  <c r="C105" i="6" s="1"/>
  <c r="D2" i="6"/>
  <c r="C2" i="6" s="1"/>
  <c r="B7" i="9"/>
  <c r="B4" i="9"/>
  <c r="B38" i="9"/>
  <c r="B9" i="9"/>
  <c r="B3" i="9"/>
  <c r="B56" i="9"/>
  <c r="B10" i="9"/>
  <c r="B8" i="9"/>
  <c r="B5" i="9"/>
  <c r="B6" i="9"/>
  <c r="B17" i="9"/>
  <c r="B18" i="9"/>
  <c r="B12" i="9"/>
  <c r="B19" i="9"/>
  <c r="B11" i="9"/>
  <c r="B13" i="9"/>
  <c r="B14" i="9"/>
  <c r="B20" i="9"/>
  <c r="B15" i="9"/>
  <c r="B34" i="9"/>
  <c r="B16" i="9"/>
  <c r="B21" i="9"/>
  <c r="B22" i="9"/>
  <c r="B35" i="9"/>
  <c r="B36" i="9"/>
  <c r="B23" i="9"/>
  <c r="B24" i="9"/>
  <c r="B25" i="9"/>
  <c r="B26" i="9"/>
  <c r="B27" i="9"/>
  <c r="B28" i="9"/>
  <c r="B29" i="9"/>
  <c r="B30" i="9"/>
  <c r="B37" i="9"/>
  <c r="B53" i="9"/>
  <c r="B31" i="9"/>
  <c r="B32" i="9"/>
  <c r="B33" i="9"/>
  <c r="B54" i="9"/>
  <c r="B39" i="9"/>
  <c r="B40" i="9"/>
  <c r="B41" i="9"/>
  <c r="B42" i="9"/>
  <c r="B51" i="9"/>
  <c r="B52" i="9"/>
  <c r="B43" i="9"/>
  <c r="B44" i="9"/>
  <c r="B45" i="9"/>
  <c r="B46" i="9"/>
  <c r="B47" i="9"/>
  <c r="B48" i="9"/>
  <c r="B49" i="9"/>
  <c r="B55" i="9"/>
  <c r="B50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2" i="9"/>
  <c r="C3" i="6"/>
  <c r="C4" i="6"/>
  <c r="C5" i="6"/>
  <c r="C7" i="6"/>
  <c r="C8" i="6"/>
  <c r="C9" i="6"/>
  <c r="C11" i="6"/>
  <c r="C12" i="6"/>
  <c r="C13" i="6"/>
  <c r="C45" i="6"/>
  <c r="C63" i="6"/>
  <c r="C78" i="6"/>
  <c r="C90" i="6"/>
  <c r="C98" i="6"/>
  <c r="D106" i="6" l="1"/>
  <c r="C106" i="6" s="1"/>
  <c r="DD4" i="14"/>
  <c r="B58" i="14"/>
  <c r="DD58" i="14" s="1"/>
</calcChain>
</file>

<file path=xl/sharedStrings.xml><?xml version="1.0" encoding="utf-8"?>
<sst xmlns="http://schemas.openxmlformats.org/spreadsheetml/2006/main" count="1809" uniqueCount="563">
  <si>
    <t>AbdelHalim et.al</t>
  </si>
  <si>
    <t>Cough specific health-related quality of life (HRQoL)</t>
  </si>
  <si>
    <t>Physical functioning</t>
  </si>
  <si>
    <t>Cognitive functioning</t>
  </si>
  <si>
    <t>Global quality of life</t>
  </si>
  <si>
    <t>Perceived health status</t>
  </si>
  <si>
    <t>Delivery of care</t>
  </si>
  <si>
    <t xml:space="preserve">Resource use </t>
  </si>
  <si>
    <t>Adverse events/effects</t>
  </si>
  <si>
    <t>patient’s level of dyspnea</t>
  </si>
  <si>
    <t>Spirometry</t>
  </si>
  <si>
    <t xml:space="preserve">Alveolar – arterial oxygen gradient   (Alveolar gas equation) </t>
  </si>
  <si>
    <t>Amit Vyas</t>
  </si>
  <si>
    <t xml:space="preserve">patient preference </t>
  </si>
  <si>
    <t>CECINS</t>
  </si>
  <si>
    <t xml:space="preserve">Oxygen saturation   </t>
  </si>
  <si>
    <t xml:space="preserve"> intensity of breathlessness</t>
  </si>
  <si>
    <t>6-min walk distance</t>
  </si>
  <si>
    <t>time to the next exacerbation</t>
  </si>
  <si>
    <t>quality of life</t>
  </si>
  <si>
    <t>spirometry</t>
  </si>
  <si>
    <t>sputum microbiology</t>
  </si>
  <si>
    <t xml:space="preserve">Cough symptoms </t>
  </si>
  <si>
    <t>ANTUNES</t>
  </si>
  <si>
    <t>pulmonary function test</t>
  </si>
  <si>
    <t>(Eaton et al., 2007)</t>
  </si>
  <si>
    <t>(Lavery et al., 2011)</t>
  </si>
  <si>
    <t>(Liaw et al., 2011)</t>
  </si>
  <si>
    <t>(Naraparaju et al., 2010)</t>
  </si>
  <si>
    <t>(Newall et al., 2005)</t>
  </si>
  <si>
    <t>(Patterson et al., 2007)</t>
  </si>
  <si>
    <t>(Ramos et al., 2015)</t>
  </si>
  <si>
    <t>(Semwal et al., 2015)</t>
  </si>
  <si>
    <t>(Senthil et al., 2015)</t>
  </si>
  <si>
    <t>(Shabari et al., 2011)</t>
  </si>
  <si>
    <t>(Syed et al., 2009)</t>
  </si>
  <si>
    <t>(Thompson et al., 2002)</t>
  </si>
  <si>
    <t>(Tsang and Jones, 2003)</t>
  </si>
  <si>
    <t>(Üzmezoğlu et al., 2018)</t>
  </si>
  <si>
    <t xml:space="preserve">Secretions adhesiveness </t>
  </si>
  <si>
    <t xml:space="preserve">Secretions purulence </t>
  </si>
  <si>
    <t>Impulse Oscillometry to measure respiratory resistance</t>
  </si>
  <si>
    <t>Pulse Oximetry</t>
  </si>
  <si>
    <t xml:space="preserve">Sputum wet weight </t>
  </si>
  <si>
    <t>Cutaneous pulse oximetry</t>
  </si>
  <si>
    <t>Borg dyspnoea score</t>
  </si>
  <si>
    <t>spirometric lung volumes FEV1 and FVC</t>
  </si>
  <si>
    <t>Acceptability and tolerability</t>
  </si>
  <si>
    <t>Preference</t>
  </si>
  <si>
    <t>respiratory mechanics using Impulse Oscillometry</t>
  </si>
  <si>
    <t xml:space="preserve">sputum production </t>
  </si>
  <si>
    <t xml:space="preserve">production of secretion </t>
  </si>
  <si>
    <t>Sputum production</t>
  </si>
  <si>
    <t>wet sputum weight</t>
  </si>
  <si>
    <t xml:space="preserve">Cough severity </t>
  </si>
  <si>
    <t>Pulmonary function tests</t>
  </si>
  <si>
    <t>Patient preference</t>
  </si>
  <si>
    <t>quadriceps muscle strength</t>
  </si>
  <si>
    <t>physical activity</t>
  </si>
  <si>
    <t xml:space="preserve">confidence and self efficacy </t>
  </si>
  <si>
    <t>health-related quality of life</t>
  </si>
  <si>
    <t>frequency of oral and/or intravenous antibiotic therapy prescribed at respiratory clinics</t>
  </si>
  <si>
    <t xml:space="preserve">forced expiratory volume in 1 second </t>
  </si>
  <si>
    <t>HRQOL</t>
  </si>
  <si>
    <t>exercise capacity</t>
  </si>
  <si>
    <t>maximal exercise capacity</t>
  </si>
  <si>
    <t>functional exercise capacity</t>
  </si>
  <si>
    <t>psychological symptoms of anxiety and depression</t>
  </si>
  <si>
    <t xml:space="preserve">body weight </t>
  </si>
  <si>
    <t>Resting dyspnoea</t>
  </si>
  <si>
    <t>The 6-minute walk distance</t>
  </si>
  <si>
    <t xml:space="preserve">maximal expiratory pressure (MEP) </t>
  </si>
  <si>
    <t>Maximal inspiratory pressure MIP</t>
  </si>
  <si>
    <t xml:space="preserve">quality of life  </t>
  </si>
  <si>
    <t>improvement in the incremental shuttle walking test</t>
  </si>
  <si>
    <t>endurance walk test</t>
  </si>
  <si>
    <t xml:space="preserve">cough severity </t>
  </si>
  <si>
    <t>health related quality of life</t>
  </si>
  <si>
    <t>Forced expiratory volume in 1 s (FEV1)</t>
  </si>
  <si>
    <t>Forced Vital Capacity (FVC)</t>
  </si>
  <si>
    <t>Maximal Inspiratory Pressure (PImax)</t>
  </si>
  <si>
    <t>Maximal Expiratory Pressure (PEmax)</t>
  </si>
  <si>
    <t>sputum volume in millilitres during intervention and 24 h later</t>
  </si>
  <si>
    <t>time to the first exacerbation</t>
  </si>
  <si>
    <t xml:space="preserve">frequency of exacerbations </t>
  </si>
  <si>
    <t>purulence of sputum</t>
  </si>
  <si>
    <t>qualitative sputum bacteriology</t>
  </si>
  <si>
    <t>Dyspnea</t>
  </si>
  <si>
    <t>forced expiratory volume in 1 s (FEV1)</t>
  </si>
  <si>
    <t>side effects</t>
  </si>
  <si>
    <t>treatment adherence</t>
  </si>
  <si>
    <t>systemic inflammation</t>
  </si>
  <si>
    <t>Quality of life</t>
  </si>
  <si>
    <t>quality-of-life measure of chronic cough</t>
  </si>
  <si>
    <t xml:space="preserve">patient perceived cough severity measured  </t>
  </si>
  <si>
    <t xml:space="preserve">Sputum Qualitative and quantitative bacteriology </t>
  </si>
  <si>
    <t>Incremental shuttle walk test</t>
  </si>
  <si>
    <t>sputum volume</t>
  </si>
  <si>
    <t>patient preference</t>
  </si>
  <si>
    <t>Exercise test: Maximal incremental treadmill test</t>
  </si>
  <si>
    <t>Exercise testing: Endurance exercise capacity</t>
  </si>
  <si>
    <t xml:space="preserve">Exercise testing: Incremental shuttle walking test </t>
  </si>
  <si>
    <t>Health status</t>
  </si>
  <si>
    <t>24 hour sputum volume</t>
  </si>
  <si>
    <t>cough and sputum</t>
  </si>
  <si>
    <t>daily life activity</t>
  </si>
  <si>
    <t>Sputum volume</t>
  </si>
  <si>
    <t xml:space="preserve">sputum cell count (Sputum cellularity) </t>
  </si>
  <si>
    <t>hematological examinations: biochemical laboratory blood measurements</t>
  </si>
  <si>
    <t>Saccharin transport time: to measure mucociliary clearance</t>
  </si>
  <si>
    <t>Nasal lavage fluid</t>
  </si>
  <si>
    <t>Measurements of the nasal fractional exhaled nitric oxide</t>
  </si>
  <si>
    <t>Cytokine analysis in nasal lavage fluid sampless</t>
  </si>
  <si>
    <t>general health status</t>
  </si>
  <si>
    <t>physical, psychological, and social impacts of chronic cough</t>
  </si>
  <si>
    <t>Analysis of heart rate variability</t>
  </si>
  <si>
    <t>Psychosocial measures: cognitive loss</t>
  </si>
  <si>
    <t>Psychosocial measures: anxiety disorders and depression</t>
  </si>
  <si>
    <t>Exercise capacity</t>
  </si>
  <si>
    <t>fatigue</t>
  </si>
  <si>
    <t xml:space="preserve">Dyspnoea </t>
  </si>
  <si>
    <t>Respiratory muscle endurance</t>
  </si>
  <si>
    <t>Patterson</t>
  </si>
  <si>
    <t>Weight of sputum</t>
  </si>
  <si>
    <t>spirometric lung function</t>
  </si>
  <si>
    <t>Oxygen saturation (pulse oximetry)</t>
  </si>
  <si>
    <t>Patient perceived effectiveness</t>
  </si>
  <si>
    <t>sputum weight</t>
  </si>
  <si>
    <t xml:space="preserve">pulse oximetry </t>
  </si>
  <si>
    <t>breathlessness</t>
  </si>
  <si>
    <t xml:space="preserve">number of coughs </t>
  </si>
  <si>
    <t>spirometric measures of lung function</t>
  </si>
  <si>
    <t>Number of coughs during airway clearance sessions</t>
  </si>
  <si>
    <t>dry sputum weight</t>
  </si>
  <si>
    <t>sputum Viscosity and Elasticity (viscoelastic measurements)</t>
  </si>
  <si>
    <t>wet weight of expectorated sputum during intervention</t>
  </si>
  <si>
    <t>number of bubble-PEP and ACBT cycles performed during intervention</t>
  </si>
  <si>
    <t>total number of coughs throughout intervention</t>
  </si>
  <si>
    <t>dyspnoea</t>
  </si>
  <si>
    <t xml:space="preserve">fatigue </t>
  </si>
  <si>
    <t>oxygen saturation</t>
  </si>
  <si>
    <t>heart rate</t>
  </si>
  <si>
    <t>adverse events</t>
  </si>
  <si>
    <t>symptoms developed during intervention</t>
  </si>
  <si>
    <t>participant perceptions with regards to the interventions</t>
  </si>
  <si>
    <t xml:space="preserve">Dry weight of sputum </t>
  </si>
  <si>
    <t>sputum wet weight</t>
  </si>
  <si>
    <t>Peak expiratory flow rate</t>
  </si>
  <si>
    <t>dyspnea</t>
  </si>
  <si>
    <t>patient’s preference for the technique</t>
  </si>
  <si>
    <t>patient treatment preference</t>
  </si>
  <si>
    <t>Expectorated wet sputum weight</t>
  </si>
  <si>
    <t>Dry sputum weight</t>
  </si>
  <si>
    <t>subject acceptability and tolerability of the devices</t>
  </si>
  <si>
    <t>preferred clearance technique</t>
  </si>
  <si>
    <t>Pulmonary Function Test readings</t>
  </si>
  <si>
    <t>comfort of technique</t>
  </si>
  <si>
    <t>weight of sputum expectorated</t>
  </si>
  <si>
    <t>Wet sputum volume</t>
  </si>
  <si>
    <t>respiratory secretion parameters: Relative transport velocity measured on the frog palate</t>
  </si>
  <si>
    <t>respiratory secretion parameters: Simulated cough machine mucous transport</t>
  </si>
  <si>
    <t>respiratory secretion parameters: Contact angle measurement between the mucous and the glass surface</t>
  </si>
  <si>
    <t xml:space="preserve"> Secretion Adhesiveness</t>
  </si>
  <si>
    <t>Secretion Purulence</t>
  </si>
  <si>
    <t>ventilatory function: Post bronchodilator spirometric tests</t>
  </si>
  <si>
    <t>peak expiratory flow rate (PEFR)</t>
  </si>
  <si>
    <t xml:space="preserve">health related quality of life </t>
  </si>
  <si>
    <t>wet weight sputum production</t>
  </si>
  <si>
    <t>forced vital capacity</t>
  </si>
  <si>
    <t>forced expiratory volume in 1 second</t>
  </si>
  <si>
    <t>peak expiratory flow rate</t>
  </si>
  <si>
    <t>Changes in Sputum Production</t>
  </si>
  <si>
    <t>Pulmonary Function Tests (PFT)</t>
  </si>
  <si>
    <t>ACTRN12610000078055</t>
  </si>
  <si>
    <t>ChiCTR2000029014</t>
  </si>
  <si>
    <t>ChiCTR1900022955</t>
  </si>
  <si>
    <t>ChiCTR1800014949</t>
  </si>
  <si>
    <t>CTRI/2020/01/022893</t>
  </si>
  <si>
    <t>RBR-85hvqq</t>
  </si>
  <si>
    <t>Pulmonary function index</t>
  </si>
  <si>
    <t>6-min walking distance</t>
  </si>
  <si>
    <t>BSI score</t>
  </si>
  <si>
    <t>CAT score</t>
  </si>
  <si>
    <t>SAS score</t>
  </si>
  <si>
    <t>SDS score</t>
  </si>
  <si>
    <t>exacerbations</t>
  </si>
  <si>
    <t>In Vitro Sputum Cough Clearability</t>
  </si>
  <si>
    <t>Sputum Volume</t>
  </si>
  <si>
    <t>Wettability by Contact Angle</t>
  </si>
  <si>
    <t>Blood gas</t>
  </si>
  <si>
    <t>Lung function</t>
  </si>
  <si>
    <t>mMRC Dyspnea Scale</t>
  </si>
  <si>
    <t>Acute exacerbations require invasive mechanical ventilation.</t>
  </si>
  <si>
    <t xml:space="preserve">Functional capacity using Six minute walk distance  </t>
  </si>
  <si>
    <t xml:space="preserve">In vitro mucociliary transport </t>
  </si>
  <si>
    <t xml:space="preserve">In vitro transport of the sputum by cough </t>
  </si>
  <si>
    <t xml:space="preserve">The contact angle of sputum </t>
  </si>
  <si>
    <t>NCT04744220</t>
  </si>
  <si>
    <t>Dyspnea Assessment</t>
  </si>
  <si>
    <t>NCT04017312</t>
  </si>
  <si>
    <t>Respiratory Function Test</t>
  </si>
  <si>
    <t>Quality of Life Assessment</t>
  </si>
  <si>
    <t>Evaluation of Functional Capacity</t>
  </si>
  <si>
    <t>Assessment of Sleep Quality</t>
  </si>
  <si>
    <t>Frequency of acute exacerbations of bronchiectasis</t>
  </si>
  <si>
    <t>functional capacity: 6-minute walk distance (6 MWD)</t>
  </si>
  <si>
    <t xml:space="preserve">Quality of life measure </t>
  </si>
  <si>
    <t>Time to first exacerbation</t>
  </si>
  <si>
    <t>Number of exacerbation related hospitalizations</t>
  </si>
  <si>
    <t>Number of exacerbation related inpatient hospital days</t>
  </si>
  <si>
    <t xml:space="preserve">Pulmonary function tests </t>
  </si>
  <si>
    <t>Number of exacerbation related ICU admissions</t>
  </si>
  <si>
    <t>Number of exacerbation related ICU days</t>
  </si>
  <si>
    <t>Number of exacerbation related outpatient visits</t>
  </si>
  <si>
    <t>Number of courses of antibiotics during episodes of acute exacerbation</t>
  </si>
  <si>
    <t>Number of antibiotic use days during episodes of acute exacerbation</t>
  </si>
  <si>
    <t>Inflammation - measured by sputum neutrophil elastase level</t>
  </si>
  <si>
    <t>Mean adherence to prescribed treatment regimen</t>
  </si>
  <si>
    <t>NCT02823587</t>
  </si>
  <si>
    <t>Mucociliary transport in vivo evaluated by the saccharine transport time</t>
  </si>
  <si>
    <t>Mucociliary transport in vitro</t>
  </si>
  <si>
    <t>Quality of Life in Bronchiectasis</t>
  </si>
  <si>
    <t>Cough Impact Assessment</t>
  </si>
  <si>
    <t>Impulse Oscillometry System (IOS)</t>
  </si>
  <si>
    <t>Pulmonary Function Test</t>
  </si>
  <si>
    <t>Six Minute Walking Test</t>
  </si>
  <si>
    <t>Maximal Static Respiratory Pressures</t>
  </si>
  <si>
    <t>Viscosity</t>
  </si>
  <si>
    <t>Elasticity</t>
  </si>
  <si>
    <t>Exhaled breath condensate</t>
  </si>
  <si>
    <t>Exhaled Nitric Oxide Fraction (FeNO)</t>
  </si>
  <si>
    <t>Cytokine Analysis TNF-α</t>
  </si>
  <si>
    <t>Cytokine Analysis IL-6</t>
  </si>
  <si>
    <t>Cytokine Analysis IL-10</t>
  </si>
  <si>
    <t>NCT01300403</t>
  </si>
  <si>
    <t>Dynamic and static lung volumes</t>
  </si>
  <si>
    <t>NCT00952718</t>
  </si>
  <si>
    <t>Six Minutes Walking Distance</t>
  </si>
  <si>
    <t>6 Minute Work</t>
  </si>
  <si>
    <t>NCT00452114</t>
  </si>
  <si>
    <t>Number of Suppurative Exacerbations Per Patient Per Year</t>
  </si>
  <si>
    <t>Quality of Life</t>
  </si>
  <si>
    <t xml:space="preserve">Arterial blood gas analysis </t>
  </si>
  <si>
    <t xml:space="preserve">sputum volume: </t>
  </si>
  <si>
    <t xml:space="preserve">respiratory frequency </t>
  </si>
  <si>
    <t xml:space="preserve">cardiac frequency </t>
  </si>
  <si>
    <t>SpO2</t>
  </si>
  <si>
    <t>quality adjusted life years QALYs</t>
  </si>
  <si>
    <t xml:space="preserve">cough-related QOL                </t>
  </si>
  <si>
    <t>Blood markers of inflammation</t>
  </si>
  <si>
    <t xml:space="preserve">number of productive coughs during treatment and in the 30 min after treatment </t>
  </si>
  <si>
    <t>change in symptoms</t>
  </si>
  <si>
    <t>Mucous Cytological Analysis</t>
  </si>
  <si>
    <t>Forced Expiratory Volume in 1 sec [FEV1]</t>
  </si>
  <si>
    <t>Forced Vital Capacity [FVC]</t>
  </si>
  <si>
    <t>Pulmonary Function Testing (PFT)</t>
  </si>
  <si>
    <t xml:space="preserve">Respiratory muscle strength (MIP) </t>
  </si>
  <si>
    <t xml:space="preserve">maximal expiratory pressure, MEP) </t>
  </si>
  <si>
    <t>maximal inspiratory pressure</t>
  </si>
  <si>
    <t>maximal expiratory pressure</t>
  </si>
  <si>
    <t xml:space="preserve">patient perceived changes in symptoms </t>
  </si>
  <si>
    <t>Respiratory muscle strength test</t>
  </si>
  <si>
    <t>Impulse oscillometry</t>
  </si>
  <si>
    <t>forced expiratory volume in the first 2nd</t>
  </si>
  <si>
    <t>percentages of predicted spirometry values</t>
  </si>
  <si>
    <t>Pulmonary function</t>
  </si>
  <si>
    <t>Exhaled breath condensate collection and pH analysis</t>
  </si>
  <si>
    <t>Sputum wet volume</t>
  </si>
  <si>
    <t>FEV1</t>
  </si>
  <si>
    <t>FVC</t>
  </si>
  <si>
    <t>MMEF 
Maximal mid-expiratory flow</t>
  </si>
  <si>
    <t xml:space="preserve">wet weight of Sputum </t>
  </si>
  <si>
    <t>dry weight of expectorated secretions</t>
  </si>
  <si>
    <t>gross weight of expectorated secretions</t>
  </si>
  <si>
    <t>Secretions dry weight</t>
  </si>
  <si>
    <t>Secretions total weight</t>
  </si>
  <si>
    <t>Acceptability and Tolerance of treatment</t>
  </si>
  <si>
    <t>forced vital capacity (FVC)</t>
  </si>
  <si>
    <t>forced expiratory volume in one second (FEV1</t>
  </si>
  <si>
    <t>FEV1 /FVC</t>
  </si>
  <si>
    <t>forced expiratory flow between 25 and 75% of the FVC (FEF25-75%)</t>
  </si>
  <si>
    <t>inspiratory capacity (IC)</t>
  </si>
  <si>
    <t>vital capacity (VC)</t>
  </si>
  <si>
    <t>TLC</t>
  </si>
  <si>
    <t>RV</t>
  </si>
  <si>
    <t>static lung volumes</t>
  </si>
  <si>
    <t xml:space="preserve">functional capacity </t>
  </si>
  <si>
    <t>exercise tolerance</t>
  </si>
  <si>
    <t>maximum mid-expiratory flow</t>
  </si>
  <si>
    <t>pulmonary function tests, ,  and ,  calculations</t>
  </si>
  <si>
    <t>FEV1/FVC</t>
  </si>
  <si>
    <t>resting oxyhaemoglobin saturation (SpO2)</t>
  </si>
  <si>
    <t xml:space="preserve"> FEV1</t>
  </si>
  <si>
    <t>FEF25–75%</t>
  </si>
  <si>
    <t>MIP</t>
  </si>
  <si>
    <t>MEP</t>
  </si>
  <si>
    <t xml:space="preserve">pulmonary function tests </t>
  </si>
  <si>
    <t>transfer factor</t>
  </si>
  <si>
    <t>spirometric parameters</t>
  </si>
  <si>
    <t>Lung function testing</t>
  </si>
  <si>
    <t>maximal exspiratory pressure</t>
  </si>
  <si>
    <t>Respiratory muscle strength</t>
  </si>
  <si>
    <t>Significant improvement of fatigue</t>
  </si>
  <si>
    <t>improvement of respiratory muscle strength</t>
  </si>
  <si>
    <t>maximum strength of upper and lower limb</t>
  </si>
  <si>
    <t>Rales analysis</t>
  </si>
  <si>
    <t xml:space="preserve">Respiratory resistance </t>
  </si>
  <si>
    <t>non-invasive ventilation resistance rate</t>
  </si>
  <si>
    <t xml:space="preserve">Dyspnea </t>
  </si>
  <si>
    <t xml:space="preserve">Muscular strength </t>
  </si>
  <si>
    <t xml:space="preserve">energy cost in walking </t>
  </si>
  <si>
    <t xml:space="preserve">Body composition </t>
  </si>
  <si>
    <t xml:space="preserve">Physical activity level </t>
  </si>
  <si>
    <t xml:space="preserve">Significant improvement of the inflammatory markers </t>
  </si>
  <si>
    <t xml:space="preserve">Significant increase of the functional capacity </t>
  </si>
  <si>
    <t xml:space="preserve">Significant improvement in the quality of life using </t>
  </si>
  <si>
    <t xml:space="preserve">Significant decrease in the anxiety and depression </t>
  </si>
  <si>
    <t>Number of outcomes</t>
  </si>
  <si>
    <t>number of outcomes</t>
  </si>
  <si>
    <t>median</t>
  </si>
  <si>
    <t xml:space="preserve">Forced vital capacity (FVC) and </t>
  </si>
  <si>
    <t xml:space="preserve">FEV1 </t>
  </si>
  <si>
    <t>Forced vital capacity (FVC)</t>
  </si>
  <si>
    <t>Name 1</t>
  </si>
  <si>
    <t>Name 2</t>
  </si>
  <si>
    <t>Name 3</t>
  </si>
  <si>
    <t xml:space="preserve">number of productive coughs  </t>
  </si>
  <si>
    <t>spirometric lung volumes</t>
  </si>
  <si>
    <t>Name 4</t>
  </si>
  <si>
    <t>Name 5</t>
  </si>
  <si>
    <t>pulmonary function tests</t>
  </si>
  <si>
    <t xml:space="preserve">sputum volume in millilitres </t>
  </si>
  <si>
    <t xml:space="preserve">patient perceived cough severity </t>
  </si>
  <si>
    <t xml:space="preserve">wet weight of expectorated sputum </t>
  </si>
  <si>
    <t xml:space="preserve">ALL Outcomes </t>
  </si>
  <si>
    <t>cough and sputum symptoms</t>
  </si>
  <si>
    <t>Respiratory function</t>
  </si>
  <si>
    <t xml:space="preserve">(MIP) </t>
  </si>
  <si>
    <t xml:space="preserve">Respiratory muscle strength </t>
  </si>
  <si>
    <t>relative transport velocity on a frog palate</t>
  </si>
  <si>
    <t xml:space="preserve">Significant improvement in the quality of life </t>
  </si>
  <si>
    <t>Respiratory resistance by Flexo device</t>
  </si>
  <si>
    <t>Maximum Inspiratory Pressure (MIP)</t>
  </si>
  <si>
    <t>Maximum Expiratory Pressure (MEP)</t>
  </si>
  <si>
    <t xml:space="preserve">Number of Hospitalizations and </t>
  </si>
  <si>
    <t>number of Urgent/Unscheduled Outpatient Visits</t>
  </si>
  <si>
    <t xml:space="preserve">Respiratory function: pulmonary function tests </t>
  </si>
  <si>
    <t>FEV1)</t>
  </si>
  <si>
    <t>(FVC)</t>
  </si>
  <si>
    <t>Respiratory resistance by the Flexo test</t>
  </si>
  <si>
    <t xml:space="preserve">Maximum Inspiratory Pressure (MIP) </t>
  </si>
  <si>
    <t>Secretion analysis: surface properties, appearance</t>
  </si>
  <si>
    <t>TLCO, lung carbon monoxide transfer factor</t>
  </si>
  <si>
    <t xml:space="preserve">Number of Hospitalizations </t>
  </si>
  <si>
    <t>Illness Perception</t>
  </si>
  <si>
    <t>Self-rated health status</t>
  </si>
  <si>
    <t xml:space="preserve">Self-rated ability to manage bronchiectasis </t>
  </si>
  <si>
    <t>number of treatment cycles performed during session</t>
  </si>
  <si>
    <t>Rep</t>
  </si>
  <si>
    <t>only in 1 trial</t>
  </si>
  <si>
    <t>less than 5 trials</t>
  </si>
  <si>
    <t>number of trials</t>
  </si>
  <si>
    <t>health related quality of life HRQOL</t>
  </si>
  <si>
    <t>forced expiratory volume in one second (FEV1)</t>
  </si>
  <si>
    <t xml:space="preserve">participant satisfaction </t>
  </si>
  <si>
    <t xml:space="preserve">rating of benefits obtained </t>
  </si>
  <si>
    <t>Spirometric lung function</t>
  </si>
  <si>
    <t>Oxygen saturation</t>
  </si>
  <si>
    <t>dysponea</t>
  </si>
  <si>
    <t>Secretions volume</t>
  </si>
  <si>
    <t>Six minute walk distance</t>
  </si>
  <si>
    <t xml:space="preserve">Skeletal Muscular strength </t>
  </si>
  <si>
    <t>use of antibiotics</t>
  </si>
  <si>
    <t>anxiety and depression</t>
  </si>
  <si>
    <t xml:space="preserve"> 
Maximal mid-expiratory flow (MMEF)</t>
  </si>
  <si>
    <t xml:space="preserve"> Endurance exercise capacity</t>
  </si>
  <si>
    <t xml:space="preserve">adherence to treatment </t>
  </si>
  <si>
    <t xml:space="preserve">sputum cell count </t>
  </si>
  <si>
    <t xml:space="preserve">Mucociliary transport in vivo </t>
  </si>
  <si>
    <t>Perceived benefits obtained</t>
  </si>
  <si>
    <t>(FEF25-75%)</t>
  </si>
  <si>
    <t>Theme</t>
  </si>
  <si>
    <t>Domain</t>
  </si>
  <si>
    <t>health-related quality of life (HRQoL)</t>
  </si>
  <si>
    <t>patient perceived symptoms</t>
  </si>
  <si>
    <t>Sputum related outcomes</t>
  </si>
  <si>
    <t xml:space="preserve">sputum Viscosity </t>
  </si>
  <si>
    <t xml:space="preserve">sputum Elasticity </t>
  </si>
  <si>
    <t xml:space="preserve">disease severity </t>
  </si>
  <si>
    <t>outcome</t>
  </si>
  <si>
    <t>respiratory rate</t>
  </si>
  <si>
    <t>Cardiac outcomes</t>
  </si>
  <si>
    <t>General outcomes</t>
  </si>
  <si>
    <t>Infection and infestation outcomes</t>
  </si>
  <si>
    <t>Exhaled breath condensate pH analysis</t>
  </si>
  <si>
    <t>Exhaled breath condensate cytokin analysis</t>
  </si>
  <si>
    <t xml:space="preserve">Exhaled breath condensate </t>
  </si>
  <si>
    <t>Functional exercise capacity</t>
  </si>
  <si>
    <t>Sleep Quality</t>
  </si>
  <si>
    <t>cognitive loss</t>
  </si>
  <si>
    <t>Health related quality of life</t>
  </si>
  <si>
    <t>sputum neutrophil elastase level</t>
  </si>
  <si>
    <t xml:space="preserve">IL-6 in nasal lavage fluid </t>
  </si>
  <si>
    <t xml:space="preserve">IL-10 in nasal lavage fluid </t>
  </si>
  <si>
    <t xml:space="preserve">TNF-α in nasal lavage fluid </t>
  </si>
  <si>
    <t>Clinical/Physiological outcomes</t>
  </si>
  <si>
    <t>Other Respiratory outcomes</t>
  </si>
  <si>
    <t>Blood outcomes</t>
  </si>
  <si>
    <t xml:space="preserve">Alveolar – arterial oxygen gradient </t>
  </si>
  <si>
    <t>Musculoskeletal outcomes</t>
  </si>
  <si>
    <t>Airways resistance</t>
  </si>
  <si>
    <t>Respiratory Muscle function</t>
  </si>
  <si>
    <t>Secretion surface properties and appearance</t>
  </si>
  <si>
    <t>Incremental shuttle walk distance</t>
  </si>
  <si>
    <t>Maximal incremental treadmill exercise capacity</t>
  </si>
  <si>
    <t xml:space="preserve">Cytokine level in nasal lavage fluid </t>
  </si>
  <si>
    <t>general perceptions regarding interventions</t>
  </si>
  <si>
    <t xml:space="preserve">Nasal lavage fluid </t>
  </si>
  <si>
    <t xml:space="preserve">Arterial blood gas </t>
  </si>
  <si>
    <t>need for further intervention</t>
  </si>
  <si>
    <t>Emotional/ functioning well-being</t>
  </si>
  <si>
    <t>forced expiratory volume in one second FEV1</t>
  </si>
  <si>
    <t xml:space="preserve">Cough specific health-related quality of life </t>
  </si>
  <si>
    <t>Patterson1</t>
  </si>
  <si>
    <t>X</t>
  </si>
  <si>
    <t>x</t>
  </si>
  <si>
    <t xml:space="preserve">x </t>
  </si>
  <si>
    <t>disease severity</t>
  </si>
  <si>
    <t>Need for invasive mechanical ventilation.</t>
  </si>
  <si>
    <t xml:space="preserve">No outcomes were reported from these COMET domains </t>
  </si>
  <si>
    <t>blood cell count</t>
  </si>
  <si>
    <t>lung volumes</t>
  </si>
  <si>
    <t>lung sounds</t>
  </si>
  <si>
    <t>Life impact</t>
  </si>
  <si>
    <t>34. Economic</t>
  </si>
  <si>
    <t>35. Hospital</t>
  </si>
  <si>
    <t>36. Need for further intervention</t>
  </si>
  <si>
    <t>37. Societal/carer burden</t>
  </si>
  <si>
    <t>1. Mortality/survival</t>
  </si>
  <si>
    <t>2. Blood and lymphatic system outcomes</t>
  </si>
  <si>
    <t>3. Cardiac outcomes</t>
  </si>
  <si>
    <t>9. General outcomes</t>
  </si>
  <si>
    <t>12. Infection and infestation outcomes</t>
  </si>
  <si>
    <t>15. Musculoskeletal and connective tissue outcomes</t>
  </si>
  <si>
    <t>22. Respiratory, thoracic and mediastinal outcomes</t>
  </si>
  <si>
    <t>5. Endocrine outcomes</t>
  </si>
  <si>
    <t>6. Ear and labyrinth outcomes</t>
  </si>
  <si>
    <t>7. Eye outcomes</t>
  </si>
  <si>
    <t>8. Gastrointestinal outcomes</t>
  </si>
  <si>
    <t>10. Hepatobiliary outcomes</t>
  </si>
  <si>
    <t>11. Immune system outcomes</t>
  </si>
  <si>
    <t>13. Injury and poisoning outcomes</t>
  </si>
  <si>
    <t>14. Metabolism and nutrition outcomes</t>
  </si>
  <si>
    <t>16. Outcomes relating to neoplasms: benign, malignant and unspecified (including cysts and polyps)</t>
  </si>
  <si>
    <t>17. Nervous system outcomes</t>
  </si>
  <si>
    <t>18. Pregnancy, puerperium and perinatal outcomes</t>
  </si>
  <si>
    <t>19. Renal and urinary outcomes</t>
  </si>
  <si>
    <t>20. Reproductive system and breast outcomes</t>
  </si>
  <si>
    <t>21. Psychiatric outcomes</t>
  </si>
  <si>
    <t>4. Congenital, familial and genetic outcomes</t>
  </si>
  <si>
    <t xml:space="preserve">23. Skin and subcutaneous tissue outcomes                                            </t>
  </si>
  <si>
    <t>24. Vascular outcomes</t>
  </si>
  <si>
    <t>25. Physical functioning</t>
  </si>
  <si>
    <t>26. Social functioning</t>
  </si>
  <si>
    <t>27. Role functioning</t>
  </si>
  <si>
    <t>28. Emotional functioning/wellbeing</t>
  </si>
  <si>
    <t>29. Cognitive functioning</t>
  </si>
  <si>
    <t xml:space="preserve">confidence </t>
  </si>
  <si>
    <t>self efficacy</t>
  </si>
  <si>
    <t xml:space="preserve"> self efficacy </t>
  </si>
  <si>
    <t>30. Global quality of life</t>
  </si>
  <si>
    <t>Functional Exercise capacity</t>
  </si>
  <si>
    <t>31. Perceived health status</t>
  </si>
  <si>
    <t>32. Delivery of care</t>
  </si>
  <si>
    <t>change in respiratory symptoms</t>
  </si>
  <si>
    <t>33. Personal circumstances</t>
  </si>
  <si>
    <t>38. Adverse events/effects</t>
  </si>
  <si>
    <t>Blood and lymphatic system outcomes</t>
  </si>
  <si>
    <t>Musculoskeletal and connective tissue outcomes</t>
  </si>
  <si>
    <t>Emotional functioning/wellbeing</t>
  </si>
  <si>
    <t xml:space="preserve"> Need for further intervention</t>
  </si>
  <si>
    <t xml:space="preserve"> Adverse events/effects</t>
  </si>
  <si>
    <t>Respiratory outcomes / general</t>
  </si>
  <si>
    <t>Respiratory outcomes/ Respiratory Muscle function</t>
  </si>
  <si>
    <t>Respiratory outcomes/Lung function</t>
  </si>
  <si>
    <t>Respiratory outcomes/ sputum</t>
  </si>
  <si>
    <t>Respiratory outcomes / patinet received symptoms</t>
  </si>
  <si>
    <t xml:space="preserve">Respiratory outcomes / exacerbations </t>
  </si>
  <si>
    <t>Domain labels for chart</t>
  </si>
  <si>
    <t>core area COMET</t>
  </si>
  <si>
    <t>Domain COMET</t>
  </si>
  <si>
    <t>22. Respiratory, thoracic and mediastinal outcomes  
a. Respiratory Muscle function</t>
  </si>
  <si>
    <t>22. Respiratory, thoracic and mediastinal outcomes 
b.Lung function</t>
  </si>
  <si>
    <t>22. Respiratory, thoracic and mediastinal outcomes 
c. sputum</t>
  </si>
  <si>
    <t>22. Respiratory, thoracic and mediastinal outcomes
d. patinet received symptoms</t>
  </si>
  <si>
    <t xml:space="preserve">22. Respiratory, thoracic and mediastinal outcomes
e. exacerbations </t>
  </si>
  <si>
    <t>sputum symptoms</t>
  </si>
  <si>
    <t>cytokins in Exhaled breath condensate</t>
  </si>
  <si>
    <t xml:space="preserve">pH level in Exhaled breath condensate  </t>
  </si>
  <si>
    <t xml:space="preserve">maximal expiratory pressure (PEmax) </t>
  </si>
  <si>
    <t>Maximal inspiratory pressure (Pimax)</t>
  </si>
  <si>
    <t>maximum exercise tolerance</t>
  </si>
  <si>
    <t>endurance walk capacity</t>
  </si>
  <si>
    <t>Maximal treadmill exercise capacity</t>
  </si>
  <si>
    <t>number of sets performed during session</t>
  </si>
  <si>
    <t>number of urgent/unplanned outpatient visits</t>
  </si>
  <si>
    <t>Number of inpatient hospital days</t>
  </si>
  <si>
    <t>Number of ICU admissions</t>
  </si>
  <si>
    <t xml:space="preserve">Muscle strength </t>
  </si>
  <si>
    <t>Oxygen saturation SPO2</t>
  </si>
  <si>
    <t>self-rated healthcare use</t>
  </si>
  <si>
    <t>intervention monitored parameters</t>
  </si>
  <si>
    <t>perceptions of  self management</t>
  </si>
  <si>
    <t>Resource use</t>
  </si>
  <si>
    <t>hospital admission</t>
  </si>
  <si>
    <t>Number of urgent hospital admissions</t>
  </si>
  <si>
    <t>Number of ICU days</t>
  </si>
  <si>
    <t xml:space="preserve">Use of healthcare resources </t>
  </si>
  <si>
    <t xml:space="preserve">Blood inflammation markers </t>
  </si>
  <si>
    <t xml:space="preserve">Arterial Blood gas </t>
  </si>
  <si>
    <t>pulmonary function</t>
  </si>
  <si>
    <t>Sputum weight</t>
  </si>
  <si>
    <t>in vivo Mucociliary transport</t>
  </si>
  <si>
    <t xml:space="preserve">exacerbation frequency </t>
  </si>
  <si>
    <t>General health status</t>
  </si>
  <si>
    <t>participant satisfaction</t>
  </si>
  <si>
    <t>Self-rated ability to manage bronchiectasis</t>
  </si>
  <si>
    <t>Delivery of care /intervention monitored parameters</t>
  </si>
  <si>
    <t>Delivery of care /Perceptions of self-management</t>
  </si>
  <si>
    <t xml:space="preserve"> Patient perceived effectiveness</t>
  </si>
  <si>
    <t>Hospital admission</t>
  </si>
  <si>
    <t>Delivery of care/patient reported experience</t>
  </si>
  <si>
    <t>patient perceived experience</t>
  </si>
  <si>
    <t xml:space="preserve">Clinical/Physiological outcomes </t>
  </si>
  <si>
    <t xml:space="preserve">Outcome Domain </t>
  </si>
  <si>
    <t>Chalmers NCT02179983</t>
  </si>
  <si>
    <t>de Souza Simoni et al. NCT02509637</t>
  </si>
  <si>
    <t>Oliveira dos Santos NCT02823587</t>
  </si>
  <si>
    <t>(Figueiredo et al., 2012) NCT00656721</t>
  </si>
  <si>
    <t>(Guimarães et al., 2012) NCT01300403</t>
  </si>
  <si>
    <t>(Herrero-Cortina et al., 2016) NCT01854788</t>
  </si>
  <si>
    <t>Jose et.al 2021                                    Jose et.al 2017 NCT02731482</t>
  </si>
  <si>
    <t>(Lee et al., 2014)                   Lee et,al  2010 NCT00885521</t>
  </si>
  <si>
    <t>(Mandal et al., 2012) NCT00868075</t>
  </si>
  <si>
    <t>(Munoz et al., 2018) NCT01578681</t>
  </si>
  <si>
    <t>Murray 2009 NCT00816309</t>
  </si>
  <si>
    <t>(Nicolini et al., 2013) ChiCTR-TRC-12002134</t>
  </si>
  <si>
    <t>(Ozalp et al., 2019) NCT02656992</t>
  </si>
  <si>
    <t>(Santos et al., 2020) ACTRN12614001233617</t>
  </si>
  <si>
    <t>(Silva et al., 2017) ACTRN12614001072606</t>
  </si>
  <si>
    <t>sputum colour</t>
  </si>
  <si>
    <t>NCT03561818</t>
  </si>
  <si>
    <t>NCT03013452</t>
  </si>
  <si>
    <t>ventilation inhomogeniety LCI</t>
  </si>
  <si>
    <t>NCT02883101</t>
  </si>
  <si>
    <t>NCT02614300</t>
  </si>
  <si>
    <t>NCT02324855</t>
  </si>
  <si>
    <t>sputum markers of inflammation</t>
  </si>
  <si>
    <t>NCT02208830</t>
  </si>
  <si>
    <t>n trials reported domain</t>
  </si>
  <si>
    <t>Respiratory outcomes / patient reported symptoms</t>
  </si>
  <si>
    <t>number</t>
  </si>
  <si>
    <t>(Tambascio et al., 2017) Tambascio et al., 2011 NCT01209546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</si>
</sst>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13" borderId="7" applyNumberFormat="0" applyFont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0" xfId="0" applyFill="1"/>
    <xf numFmtId="0" fontId="0" fillId="6" borderId="0" xfId="0" applyFill="1"/>
    <xf numFmtId="0" fontId="0" fillId="6" borderId="1" xfId="0" applyFill="1" applyBorder="1"/>
    <xf numFmtId="164" fontId="0" fillId="0" borderId="0" xfId="1" applyNumberFormat="1" applyFont="1"/>
    <xf numFmtId="0" fontId="0" fillId="5" borderId="2" xfId="0" applyFill="1" applyBorder="1"/>
    <xf numFmtId="0" fontId="0" fillId="5" borderId="4" xfId="0" applyFill="1" applyBorder="1"/>
    <xf numFmtId="0" fontId="0" fillId="5" borderId="1" xfId="0" applyFill="1" applyBorder="1" applyAlignment="1">
      <alignment vertical="center"/>
    </xf>
    <xf numFmtId="0" fontId="4" fillId="6" borderId="1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/>
    </xf>
    <xf numFmtId="164" fontId="0" fillId="0" borderId="1" xfId="1" applyNumberFormat="1" applyFont="1" applyBorder="1"/>
    <xf numFmtId="164" fontId="0" fillId="5" borderId="0" xfId="1" applyNumberFormat="1" applyFont="1" applyFill="1" applyAlignment="1"/>
    <xf numFmtId="0" fontId="0" fillId="0" borderId="5" xfId="0" applyBorder="1"/>
    <xf numFmtId="0" fontId="0" fillId="0" borderId="3" xfId="0" applyBorder="1"/>
    <xf numFmtId="164" fontId="0" fillId="0" borderId="3" xfId="1" applyNumberFormat="1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vertical="center" textRotation="90"/>
    </xf>
    <xf numFmtId="0" fontId="0" fillId="0" borderId="1" xfId="0" applyBorder="1" applyAlignment="1">
      <alignment vertical="center" textRotation="90" wrapText="1"/>
    </xf>
    <xf numFmtId="0" fontId="0" fillId="0" borderId="0" xfId="0" applyAlignment="1">
      <alignment textRotation="90"/>
    </xf>
    <xf numFmtId="0" fontId="0" fillId="0" borderId="0" xfId="0" applyAlignment="1">
      <alignment vertical="center"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vertical="center" textRotation="90"/>
    </xf>
    <xf numFmtId="0" fontId="0" fillId="11" borderId="0" xfId="0" applyFill="1"/>
    <xf numFmtId="0" fontId="0" fillId="12" borderId="1" xfId="0" applyFill="1" applyBorder="1" applyAlignment="1">
      <alignment vertical="center" textRotation="90" wrapText="1"/>
    </xf>
    <xf numFmtId="0" fontId="0" fillId="12" borderId="0" xfId="0" applyFill="1"/>
    <xf numFmtId="0" fontId="0" fillId="10" borderId="0" xfId="0" applyFill="1"/>
    <xf numFmtId="0" fontId="0" fillId="8" borderId="1" xfId="0" applyFill="1" applyBorder="1" applyAlignment="1">
      <alignment vertical="center" textRotation="90" wrapText="1"/>
    </xf>
    <xf numFmtId="0" fontId="0" fillId="8" borderId="0" xfId="0" applyFill="1"/>
    <xf numFmtId="0" fontId="0" fillId="7" borderId="0" xfId="0" applyFill="1"/>
    <xf numFmtId="0" fontId="0" fillId="9" borderId="0" xfId="0" applyFill="1"/>
    <xf numFmtId="0" fontId="0" fillId="10" borderId="1" xfId="0" applyFill="1" applyBorder="1" applyAlignment="1">
      <alignment textRotation="90" wrapText="1"/>
    </xf>
    <xf numFmtId="0" fontId="0" fillId="7" borderId="1" xfId="0" applyFill="1" applyBorder="1" applyAlignment="1">
      <alignment vertical="center" textRotation="90" wrapText="1"/>
    </xf>
    <xf numFmtId="0" fontId="0" fillId="11" borderId="1" xfId="0" applyFill="1" applyBorder="1" applyAlignment="1">
      <alignment vertical="center" textRotation="90"/>
    </xf>
    <xf numFmtId="0" fontId="0" fillId="11" borderId="1" xfId="0" applyFill="1" applyBorder="1"/>
    <xf numFmtId="0" fontId="0" fillId="12" borderId="1" xfId="0" applyFill="1" applyBorder="1"/>
    <xf numFmtId="0" fontId="0" fillId="10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0" borderId="5" xfId="0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wrapText="1"/>
    </xf>
    <xf numFmtId="0" fontId="5" fillId="0" borderId="1" xfId="0" applyFont="1" applyBorder="1"/>
    <xf numFmtId="0" fontId="5" fillId="11" borderId="1" xfId="0" applyFont="1" applyFill="1" applyBorder="1" applyAlignment="1">
      <alignment textRotation="90"/>
    </xf>
    <xf numFmtId="0" fontId="5" fillId="12" borderId="1" xfId="0" applyFont="1" applyFill="1" applyBorder="1" applyAlignment="1">
      <alignment textRotation="90"/>
    </xf>
    <xf numFmtId="0" fontId="5" fillId="10" borderId="1" xfId="0" applyFont="1" applyFill="1" applyBorder="1" applyAlignment="1">
      <alignment textRotation="90"/>
    </xf>
    <xf numFmtId="0" fontId="5" fillId="8" borderId="1" xfId="0" applyFont="1" applyFill="1" applyBorder="1" applyAlignment="1">
      <alignment textRotation="90"/>
    </xf>
    <xf numFmtId="0" fontId="5" fillId="9" borderId="1" xfId="0" applyFont="1" applyFill="1" applyBorder="1" applyAlignment="1">
      <alignment textRotation="90"/>
    </xf>
    <xf numFmtId="0" fontId="5" fillId="7" borderId="1" xfId="0" applyFont="1" applyFill="1" applyBorder="1" applyAlignment="1">
      <alignment textRotation="90"/>
    </xf>
    <xf numFmtId="0" fontId="5" fillId="7" borderId="1" xfId="0" applyFont="1" applyFill="1" applyBorder="1" applyAlignment="1">
      <alignment textRotation="90" wrapText="1"/>
    </xf>
    <xf numFmtId="0" fontId="5" fillId="11" borderId="1" xfId="0" applyFont="1" applyFill="1" applyBorder="1" applyAlignment="1">
      <alignment textRotation="90" wrapText="1"/>
    </xf>
    <xf numFmtId="0" fontId="5" fillId="12" borderId="1" xfId="0" applyFont="1" applyFill="1" applyBorder="1" applyAlignment="1">
      <alignment vertical="center" textRotation="90"/>
    </xf>
    <xf numFmtId="0" fontId="5" fillId="10" borderId="1" xfId="0" applyFont="1" applyFill="1" applyBorder="1" applyAlignment="1">
      <alignment textRotation="90" wrapText="1"/>
    </xf>
    <xf numFmtId="0" fontId="5" fillId="12" borderId="1" xfId="0" applyFont="1" applyFill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2" fillId="11" borderId="0" xfId="0" applyFont="1" applyFill="1" applyAlignment="1">
      <alignment textRotation="90"/>
    </xf>
    <xf numFmtId="0" fontId="2" fillId="5" borderId="0" xfId="0" applyFont="1" applyFill="1" applyAlignment="1">
      <alignment textRotation="90"/>
    </xf>
    <xf numFmtId="0" fontId="1" fillId="5" borderId="0" xfId="0" applyFont="1" applyFill="1" applyAlignment="1">
      <alignment textRotation="9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13" borderId="7" xfId="2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13" borderId="7" xfId="2" applyFont="1" applyAlignment="1">
      <alignment vertical="center"/>
    </xf>
    <xf numFmtId="0" fontId="0" fillId="14" borderId="0" xfId="0" applyFill="1"/>
    <xf numFmtId="0" fontId="1" fillId="5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textRotation="90"/>
    </xf>
    <xf numFmtId="0" fontId="0" fillId="15" borderId="1" xfId="0" applyFill="1" applyBorder="1"/>
    <xf numFmtId="0" fontId="0" fillId="15" borderId="0" xfId="0" applyFill="1"/>
    <xf numFmtId="0" fontId="0" fillId="7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2" borderId="2" xfId="0" applyFill="1" applyBorder="1"/>
    <xf numFmtId="0" fontId="0" fillId="10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7" borderId="2" xfId="0" applyFill="1" applyBorder="1"/>
    <xf numFmtId="0" fontId="0" fillId="15" borderId="2" xfId="0" applyFill="1" applyBorder="1"/>
    <xf numFmtId="0" fontId="0" fillId="0" borderId="0" xfId="0" applyAlignment="1">
      <alignment horizontal="center"/>
    </xf>
    <xf numFmtId="0" fontId="1" fillId="14" borderId="1" xfId="1" applyNumberFormat="1" applyFont="1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5" fillId="2" borderId="1" xfId="0" applyFont="1" applyFill="1" applyBorder="1" applyAlignment="1">
      <alignment textRotation="90"/>
    </xf>
    <xf numFmtId="0" fontId="0" fillId="2" borderId="2" xfId="0" applyFill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5" borderId="10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0" borderId="8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12" borderId="1" xfId="0" applyFill="1" applyBorder="1" applyAlignment="1">
      <alignment horizontal="center" textRotation="9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0" borderId="8" xfId="0" applyFill="1" applyBorder="1" applyAlignment="1">
      <alignment horizontal="center" vertical="center" textRotation="90" wrapText="1"/>
    </xf>
    <xf numFmtId="0" fontId="0" fillId="10" borderId="9" xfId="0" applyFill="1" applyBorder="1" applyAlignment="1">
      <alignment horizontal="center" vertical="center" textRotation="90" wrapText="1"/>
    </xf>
    <xf numFmtId="0" fontId="0" fillId="10" borderId="5" xfId="0" applyFill="1" applyBorder="1" applyAlignment="1">
      <alignment horizontal="center" vertical="center" textRotation="90" wrapText="1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5" borderId="8" xfId="0" applyFill="1" applyBorder="1" applyAlignment="1">
      <alignment horizontal="center" textRotation="90"/>
    </xf>
    <xf numFmtId="0" fontId="0" fillId="15" borderId="9" xfId="0" applyFill="1" applyBorder="1" applyAlignment="1">
      <alignment horizontal="center" textRotation="90"/>
    </xf>
    <xf numFmtId="0" fontId="0" fillId="15" borderId="5" xfId="0" applyFill="1" applyBorder="1" applyAlignment="1">
      <alignment horizontal="center" textRotation="90"/>
    </xf>
    <xf numFmtId="0" fontId="0" fillId="8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8" borderId="8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13" borderId="7" xfId="2" applyFont="1" applyAlignment="1">
      <alignment horizontal="center" vertical="center" wrapText="1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colors>
    <mruColors>
      <color rgb="FFFFCCFF"/>
      <color rgb="FFFFFF99"/>
      <color rgb="FFCCCC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outcomes per 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'All outcomes'!$E$2:$E$17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17</c:v>
                </c:pt>
                <c:pt idx="15">
                  <c:v>29</c:v>
                </c:pt>
              </c:numCache>
            </c:numRef>
          </c:cat>
          <c:val>
            <c:numRef>
              <c:f>'All outcomes'!$F$2:$F$17</c:f>
              <c:numCache>
                <c:formatCode>General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B-4173-8582-938F2393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133296"/>
        <c:axId val="1320133712"/>
      </c:barChart>
      <c:catAx>
        <c:axId val="132013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outcomes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133712"/>
        <c:crosses val="autoZero"/>
        <c:auto val="1"/>
        <c:lblAlgn val="ctr"/>
        <c:lblOffset val="100"/>
        <c:noMultiLvlLbl val="0"/>
      </c:catAx>
      <c:valAx>
        <c:axId val="13201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Trials</a:t>
                </a:r>
                <a:r>
                  <a:rPr lang="en-GB" baseline="0"/>
                  <a:t> number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13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4'!$B$1</c:f>
              <c:strCache>
                <c:ptCount val="1"/>
                <c:pt idx="0">
                  <c:v>n trials reported domain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'Table 4'!$A$2:$A$24</c:f>
              <c:strCache>
                <c:ptCount val="23"/>
                <c:pt idx="0">
                  <c:v>Blood and lymphatic system outcomes</c:v>
                </c:pt>
                <c:pt idx="1">
                  <c:v>Cognitive functioning</c:v>
                </c:pt>
                <c:pt idx="2">
                  <c:v>Delivery of care /Perceptions of self-management</c:v>
                </c:pt>
                <c:pt idx="3">
                  <c:v>Delivery of care /intervention monitored parameters</c:v>
                </c:pt>
                <c:pt idx="4">
                  <c:v> Adverse events/effects</c:v>
                </c:pt>
                <c:pt idx="5">
                  <c:v>Hospital admission</c:v>
                </c:pt>
                <c:pt idx="6">
                  <c:v>Use of healthcare resources </c:v>
                </c:pt>
                <c:pt idx="7">
                  <c:v>Cardiac outcomes</c:v>
                </c:pt>
                <c:pt idx="8">
                  <c:v> Need for further intervention</c:v>
                </c:pt>
                <c:pt idx="9">
                  <c:v>Musculoskeletal and connective tissue outcomes</c:v>
                </c:pt>
                <c:pt idx="10">
                  <c:v>General outcomes</c:v>
                </c:pt>
                <c:pt idx="11">
                  <c:v>Emotional functioning/wellbeing</c:v>
                </c:pt>
                <c:pt idx="12">
                  <c:v>Perceived health status</c:v>
                </c:pt>
                <c:pt idx="13">
                  <c:v>Respiratory outcomes / exacerbations </c:v>
                </c:pt>
                <c:pt idx="14">
                  <c:v>Infection and infestation outcomes</c:v>
                </c:pt>
                <c:pt idx="15">
                  <c:v>Respiratory outcomes/ Respiratory Muscle function</c:v>
                </c:pt>
                <c:pt idx="16">
                  <c:v>Respiratory outcomes / general</c:v>
                </c:pt>
                <c:pt idx="17">
                  <c:v>Delivery of care/patient reported experience</c:v>
                </c:pt>
                <c:pt idx="18">
                  <c:v>Physical functioning</c:v>
                </c:pt>
                <c:pt idx="19">
                  <c:v>Respiratory outcomes / patient reported symptoms</c:v>
                </c:pt>
                <c:pt idx="20">
                  <c:v>Global quality of life</c:v>
                </c:pt>
                <c:pt idx="21">
                  <c:v>Respiratory outcomes/ sputum</c:v>
                </c:pt>
                <c:pt idx="22">
                  <c:v>Respiratory outcomes/Lung function</c:v>
                </c:pt>
              </c:strCache>
            </c:strRef>
          </c:cat>
          <c:val>
            <c:numRef>
              <c:f>'Table 4'!$B$2:$B$24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15</c:v>
                </c:pt>
                <c:pt idx="17">
                  <c:v>18</c:v>
                </c:pt>
                <c:pt idx="18">
                  <c:v>23</c:v>
                </c:pt>
                <c:pt idx="19">
                  <c:v>23</c:v>
                </c:pt>
                <c:pt idx="20">
                  <c:v>27</c:v>
                </c:pt>
                <c:pt idx="21">
                  <c:v>33</c:v>
                </c:pt>
                <c:pt idx="2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480B-B255-4034BC48C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9984368"/>
        <c:axId val="1163557792"/>
      </c:barChart>
      <c:catAx>
        <c:axId val="116998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557792"/>
        <c:crosses val="autoZero"/>
        <c:auto val="1"/>
        <c:lblAlgn val="ctr"/>
        <c:lblOffset val="100"/>
        <c:noMultiLvlLbl val="0"/>
      </c:catAx>
      <c:valAx>
        <c:axId val="116355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9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52386</xdr:rowOff>
    </xdr:from>
    <xdr:to>
      <xdr:col>15</xdr:col>
      <xdr:colOff>133349</xdr:colOff>
      <xdr:row>16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EACCAA-21B0-4AE0-BB96-40CB332E3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466725</xdr:rowOff>
    </xdr:from>
    <xdr:to>
      <xdr:col>14</xdr:col>
      <xdr:colOff>485775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A92E41-4645-4CE1-9673-AA7FCAD00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AC2B-EC97-41FB-88B6-E2EB9EF5ACEA}">
  <dimension ref="A1:DF116"/>
  <sheetViews>
    <sheetView topLeftCell="A3" workbookViewId="0">
      <pane ySplit="1" topLeftCell="A30" activePane="bottomLeft" state="frozen"/>
      <selection activeCell="A3" sqref="A3"/>
      <selection pane="bottomLeft" activeCell="A33" sqref="A33"/>
    </sheetView>
  </sheetViews>
  <sheetFormatPr defaultRowHeight="15" x14ac:dyDescent="0.25"/>
  <cols>
    <col min="1" max="1" width="22.85546875" customWidth="1"/>
    <col min="2" max="2" width="5.42578125" style="36" customWidth="1"/>
    <col min="3" max="3" width="5.42578125" style="38" customWidth="1"/>
    <col min="4" max="6" width="5.42578125" style="39" customWidth="1"/>
    <col min="7" max="18" width="5.42578125" style="2" customWidth="1"/>
    <col min="19" max="19" width="5.42578125" style="41" customWidth="1"/>
    <col min="20" max="27" width="5.42578125" style="38" customWidth="1"/>
    <col min="28" max="31" width="5.42578125" style="43" customWidth="1"/>
    <col min="32" max="46" width="5.42578125" style="42" customWidth="1"/>
    <col min="47" max="62" width="5.42578125" style="36" customWidth="1"/>
    <col min="63" max="68" width="5.42578125" style="41" customWidth="1"/>
    <col min="69" max="70" width="5.42578125" style="42" customWidth="1"/>
    <col min="71" max="78" width="5.42578125" style="84" customWidth="1"/>
    <col min="79" max="81" width="5.42578125" style="39" customWidth="1"/>
    <col min="82" max="82" width="5.42578125" customWidth="1"/>
    <col min="83" max="85" width="5.42578125" style="41" customWidth="1"/>
    <col min="86" max="86" width="5.42578125" style="42" customWidth="1"/>
    <col min="87" max="88" width="5.42578125" style="39" customWidth="1"/>
    <col min="89" max="96" width="5.42578125" style="38" customWidth="1"/>
    <col min="97" max="98" width="5.42578125" style="41" customWidth="1"/>
    <col min="99" max="102" width="5.42578125" style="36" customWidth="1"/>
    <col min="103" max="104" width="5.42578125" style="11" customWidth="1"/>
    <col min="105" max="106" width="5.42578125" style="38" customWidth="1"/>
    <col min="107" max="107" width="5.42578125" style="39" customWidth="1"/>
  </cols>
  <sheetData>
    <row r="1" spans="1:110" s="5" customFormat="1" ht="171.75" hidden="1" customHeight="1" x14ac:dyDescent="0.25">
      <c r="A1" s="5" t="s">
        <v>382</v>
      </c>
      <c r="B1" s="126" t="s">
        <v>533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2" t="s">
        <v>2</v>
      </c>
      <c r="BT1" s="122"/>
      <c r="BU1" s="122"/>
      <c r="BV1" s="122"/>
      <c r="BW1" s="122"/>
      <c r="BX1" s="122"/>
      <c r="BY1" s="122"/>
      <c r="BZ1" s="122"/>
      <c r="CA1" s="128" t="s">
        <v>420</v>
      </c>
      <c r="CB1" s="129"/>
      <c r="CC1" s="130"/>
      <c r="CD1" s="53"/>
      <c r="CE1" s="137" t="s">
        <v>4</v>
      </c>
      <c r="CF1" s="137"/>
      <c r="CG1" s="137"/>
      <c r="CH1" s="45" t="s">
        <v>5</v>
      </c>
      <c r="CI1" s="138" t="s">
        <v>6</v>
      </c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40"/>
      <c r="CU1" s="107" t="s">
        <v>513</v>
      </c>
      <c r="CV1" s="108"/>
      <c r="CW1" s="108"/>
      <c r="CX1" s="108"/>
      <c r="CY1" s="108"/>
      <c r="CZ1" s="108"/>
      <c r="DA1" s="108"/>
      <c r="DB1" s="109"/>
      <c r="DC1" s="44" t="s">
        <v>8</v>
      </c>
    </row>
    <row r="2" spans="1:110" s="5" customFormat="1" ht="83.25" hidden="1" customHeight="1" x14ac:dyDescent="0.25">
      <c r="A2" s="5" t="s">
        <v>381</v>
      </c>
      <c r="B2" s="46" t="s">
        <v>407</v>
      </c>
      <c r="C2" s="37" t="s">
        <v>391</v>
      </c>
      <c r="D2" s="121" t="s">
        <v>392</v>
      </c>
      <c r="E2" s="121"/>
      <c r="F2" s="121"/>
      <c r="G2" s="144" t="s">
        <v>393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99"/>
      <c r="S2" s="40" t="s">
        <v>409</v>
      </c>
      <c r="T2" s="145" t="s">
        <v>406</v>
      </c>
      <c r="U2" s="145"/>
      <c r="V2" s="145"/>
      <c r="W2" s="145"/>
      <c r="X2" s="145"/>
      <c r="Y2" s="145"/>
      <c r="Z2" s="145"/>
      <c r="AA2" s="145"/>
      <c r="AB2" s="123" t="s">
        <v>411</v>
      </c>
      <c r="AC2" s="123"/>
      <c r="AD2" s="123"/>
      <c r="AE2" s="123"/>
      <c r="AF2" s="124" t="s">
        <v>190</v>
      </c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85"/>
      <c r="AU2" s="125" t="s">
        <v>385</v>
      </c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86"/>
      <c r="BK2" s="112" t="s">
        <v>384</v>
      </c>
      <c r="BL2" s="112"/>
      <c r="BM2" s="112"/>
      <c r="BN2" s="112"/>
      <c r="BO2" s="112"/>
      <c r="BP2" s="112"/>
      <c r="BQ2" s="124" t="s">
        <v>185</v>
      </c>
      <c r="BR2" s="124"/>
      <c r="BS2" s="134"/>
      <c r="BT2" s="135"/>
      <c r="BU2" s="135"/>
      <c r="BV2" s="135"/>
      <c r="BW2" s="135"/>
      <c r="BX2" s="135"/>
      <c r="BY2" s="135"/>
      <c r="BZ2" s="136"/>
      <c r="CA2" s="131"/>
      <c r="CB2" s="132"/>
      <c r="CC2" s="133"/>
      <c r="CD2" s="102"/>
      <c r="CE2" s="141" t="s">
        <v>400</v>
      </c>
      <c r="CF2" s="142"/>
      <c r="CG2" s="143"/>
      <c r="CH2" s="54"/>
      <c r="CI2" s="114" t="s">
        <v>512</v>
      </c>
      <c r="CJ2" s="115"/>
      <c r="CK2" s="113" t="s">
        <v>532</v>
      </c>
      <c r="CL2" s="113"/>
      <c r="CM2" s="113"/>
      <c r="CN2" s="113"/>
      <c r="CO2" s="113"/>
      <c r="CP2" s="113"/>
      <c r="CQ2" s="113"/>
      <c r="CR2" s="113"/>
      <c r="CS2" s="116" t="s">
        <v>511</v>
      </c>
      <c r="CT2" s="116"/>
      <c r="CU2" s="107" t="s">
        <v>514</v>
      </c>
      <c r="CV2" s="108"/>
      <c r="CW2" s="108"/>
      <c r="CX2" s="109"/>
      <c r="CY2" s="110" t="s">
        <v>517</v>
      </c>
      <c r="CZ2" s="111"/>
      <c r="DA2" s="118" t="s">
        <v>419</v>
      </c>
      <c r="DB2" s="118"/>
      <c r="DC2" s="44" t="s">
        <v>8</v>
      </c>
      <c r="DD2" s="97"/>
      <c r="DE2" s="105"/>
      <c r="DF2" s="28"/>
    </row>
    <row r="3" spans="1:110" s="55" customFormat="1" ht="210" customHeight="1" x14ac:dyDescent="0.25">
      <c r="A3" s="55" t="s">
        <v>389</v>
      </c>
      <c r="B3" s="56" t="s">
        <v>430</v>
      </c>
      <c r="C3" s="57" t="s">
        <v>141</v>
      </c>
      <c r="D3" s="58" t="s">
        <v>68</v>
      </c>
      <c r="E3" s="58" t="s">
        <v>311</v>
      </c>
      <c r="F3" s="65" t="s">
        <v>388</v>
      </c>
      <c r="G3" s="100" t="s">
        <v>401</v>
      </c>
      <c r="H3" s="100" t="s">
        <v>417</v>
      </c>
      <c r="I3" s="100" t="s">
        <v>396</v>
      </c>
      <c r="J3" s="100" t="s">
        <v>395</v>
      </c>
      <c r="K3" s="100" t="s">
        <v>394</v>
      </c>
      <c r="L3" s="100" t="s">
        <v>230</v>
      </c>
      <c r="M3" s="100" t="s">
        <v>415</v>
      </c>
      <c r="N3" s="100" t="s">
        <v>404</v>
      </c>
      <c r="O3" s="100" t="s">
        <v>402</v>
      </c>
      <c r="P3" s="100" t="s">
        <v>403</v>
      </c>
      <c r="Q3" s="100" t="s">
        <v>249</v>
      </c>
      <c r="R3" s="100" t="s">
        <v>557</v>
      </c>
      <c r="S3" s="59" t="s">
        <v>371</v>
      </c>
      <c r="T3" s="57" t="s">
        <v>367</v>
      </c>
      <c r="U3" s="57" t="s">
        <v>410</v>
      </c>
      <c r="V3" s="57" t="s">
        <v>390</v>
      </c>
      <c r="W3" s="57" t="s">
        <v>306</v>
      </c>
      <c r="X3" s="57" t="s">
        <v>432</v>
      </c>
      <c r="Y3" s="64" t="s">
        <v>307</v>
      </c>
      <c r="Z3" s="57" t="s">
        <v>418</v>
      </c>
      <c r="AA3" s="57" t="s">
        <v>408</v>
      </c>
      <c r="AB3" s="60" t="s">
        <v>301</v>
      </c>
      <c r="AC3" s="60" t="s">
        <v>121</v>
      </c>
      <c r="AD3" s="60" t="s">
        <v>71</v>
      </c>
      <c r="AE3" s="60" t="s">
        <v>72</v>
      </c>
      <c r="AF3" s="61" t="s">
        <v>55</v>
      </c>
      <c r="AG3" s="62" t="s">
        <v>421</v>
      </c>
      <c r="AH3" s="61" t="s">
        <v>322</v>
      </c>
      <c r="AI3" s="62" t="s">
        <v>374</v>
      </c>
      <c r="AJ3" s="61" t="s">
        <v>279</v>
      </c>
      <c r="AK3" s="62" t="s">
        <v>280</v>
      </c>
      <c r="AL3" s="61" t="s">
        <v>165</v>
      </c>
      <c r="AM3" s="61" t="s">
        <v>281</v>
      </c>
      <c r="AN3" s="61" t="s">
        <v>282</v>
      </c>
      <c r="AO3" s="61" t="s">
        <v>283</v>
      </c>
      <c r="AP3" s="61" t="s">
        <v>235</v>
      </c>
      <c r="AQ3" s="61" t="s">
        <v>284</v>
      </c>
      <c r="AR3" s="61" t="s">
        <v>352</v>
      </c>
      <c r="AS3" s="61" t="s">
        <v>264</v>
      </c>
      <c r="AT3" s="61" t="s">
        <v>553</v>
      </c>
      <c r="AU3" s="56" t="s">
        <v>275</v>
      </c>
      <c r="AV3" s="56" t="s">
        <v>369</v>
      </c>
      <c r="AW3" s="56" t="s">
        <v>274</v>
      </c>
      <c r="AX3" s="56" t="s">
        <v>50</v>
      </c>
      <c r="AY3" s="56" t="s">
        <v>194</v>
      </c>
      <c r="AZ3" s="56" t="s">
        <v>21</v>
      </c>
      <c r="BA3" s="56" t="s">
        <v>40</v>
      </c>
      <c r="BB3" s="56" t="s">
        <v>386</v>
      </c>
      <c r="BC3" s="56" t="s">
        <v>387</v>
      </c>
      <c r="BD3" s="56" t="s">
        <v>186</v>
      </c>
      <c r="BE3" s="56" t="s">
        <v>196</v>
      </c>
      <c r="BF3" s="56" t="s">
        <v>39</v>
      </c>
      <c r="BG3" s="56" t="s">
        <v>377</v>
      </c>
      <c r="BH3" s="63" t="s">
        <v>378</v>
      </c>
      <c r="BI3" s="63" t="s">
        <v>412</v>
      </c>
      <c r="BJ3" s="63" t="s">
        <v>550</v>
      </c>
      <c r="BK3" s="59" t="s">
        <v>368</v>
      </c>
      <c r="BL3" s="59" t="s">
        <v>130</v>
      </c>
      <c r="BM3" s="59" t="s">
        <v>54</v>
      </c>
      <c r="BN3" s="59" t="s">
        <v>139</v>
      </c>
      <c r="BO3" s="59" t="s">
        <v>251</v>
      </c>
      <c r="BP3" s="59" t="s">
        <v>496</v>
      </c>
      <c r="BQ3" s="61" t="s">
        <v>207</v>
      </c>
      <c r="BR3" s="61" t="s">
        <v>84</v>
      </c>
      <c r="BS3" s="82" t="s">
        <v>312</v>
      </c>
      <c r="BT3" s="82" t="s">
        <v>397</v>
      </c>
      <c r="BU3" s="82" t="s">
        <v>370</v>
      </c>
      <c r="BV3" s="82" t="s">
        <v>413</v>
      </c>
      <c r="BW3" s="82" t="s">
        <v>375</v>
      </c>
      <c r="BX3" s="82" t="s">
        <v>414</v>
      </c>
      <c r="BY3" s="82" t="s">
        <v>310</v>
      </c>
      <c r="BZ3" s="82" t="s">
        <v>398</v>
      </c>
      <c r="CA3" s="58" t="s">
        <v>373</v>
      </c>
      <c r="CB3" s="58" t="s">
        <v>467</v>
      </c>
      <c r="CC3" s="58" t="s">
        <v>469</v>
      </c>
      <c r="CD3" s="67" t="s">
        <v>399</v>
      </c>
      <c r="CE3" s="59" t="s">
        <v>383</v>
      </c>
      <c r="CF3" s="59" t="s">
        <v>422</v>
      </c>
      <c r="CG3" s="59" t="s">
        <v>247</v>
      </c>
      <c r="CH3" s="62" t="s">
        <v>355</v>
      </c>
      <c r="CI3" s="65" t="s">
        <v>354</v>
      </c>
      <c r="CJ3" s="65" t="s">
        <v>356</v>
      </c>
      <c r="CK3" s="57" t="s">
        <v>13</v>
      </c>
      <c r="CL3" s="57" t="s">
        <v>276</v>
      </c>
      <c r="CM3" s="66" t="s">
        <v>376</v>
      </c>
      <c r="CN3" s="57" t="s">
        <v>364</v>
      </c>
      <c r="CO3" s="66" t="s">
        <v>416</v>
      </c>
      <c r="CP3" s="57" t="s">
        <v>156</v>
      </c>
      <c r="CQ3" s="57" t="s">
        <v>126</v>
      </c>
      <c r="CR3" s="57" t="s">
        <v>379</v>
      </c>
      <c r="CS3" s="59" t="s">
        <v>357</v>
      </c>
      <c r="CT3" s="59" t="s">
        <v>143</v>
      </c>
      <c r="CU3" s="68" t="s">
        <v>515</v>
      </c>
      <c r="CV3" s="68" t="s">
        <v>506</v>
      </c>
      <c r="CW3" s="56" t="s">
        <v>507</v>
      </c>
      <c r="CX3" s="56" t="s">
        <v>516</v>
      </c>
      <c r="CY3" s="69" t="s">
        <v>505</v>
      </c>
      <c r="CZ3" s="70" t="s">
        <v>510</v>
      </c>
      <c r="DA3" s="57" t="s">
        <v>372</v>
      </c>
      <c r="DB3" s="64" t="s">
        <v>192</v>
      </c>
      <c r="DC3" s="58" t="s">
        <v>142</v>
      </c>
      <c r="DD3" s="97"/>
      <c r="DE3" s="105"/>
      <c r="DF3" s="67"/>
    </row>
    <row r="4" spans="1:110" s="5" customFormat="1" ht="21" customHeight="1" x14ac:dyDescent="0.25">
      <c r="A4" s="3" t="s">
        <v>0</v>
      </c>
      <c r="B4" s="47"/>
      <c r="C4" s="48"/>
      <c r="D4" s="49"/>
      <c r="E4" s="49"/>
      <c r="F4" s="4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0"/>
      <c r="T4" s="48"/>
      <c r="U4" s="48"/>
      <c r="V4" s="48"/>
      <c r="W4" s="48"/>
      <c r="X4" s="48"/>
      <c r="Y4" s="48"/>
      <c r="Z4" s="48" t="s">
        <v>425</v>
      </c>
      <c r="AA4" s="48" t="s">
        <v>425</v>
      </c>
      <c r="AB4" s="51"/>
      <c r="AC4" s="51"/>
      <c r="AD4" s="51"/>
      <c r="AE4" s="51"/>
      <c r="AF4" s="52" t="s">
        <v>425</v>
      </c>
      <c r="AG4" s="52" t="s">
        <v>425</v>
      </c>
      <c r="AH4" s="52" t="s">
        <v>425</v>
      </c>
      <c r="AI4" s="52" t="s">
        <v>425</v>
      </c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47" t="s">
        <v>425</v>
      </c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50" t="s">
        <v>424</v>
      </c>
      <c r="BL4" s="50"/>
      <c r="BM4" s="50"/>
      <c r="BN4" s="50"/>
      <c r="BO4" s="50"/>
      <c r="BP4" s="50"/>
      <c r="BQ4" s="52"/>
      <c r="BR4" s="52"/>
      <c r="BS4" s="83"/>
      <c r="BT4" s="83"/>
      <c r="BU4" s="83"/>
      <c r="BV4" s="83"/>
      <c r="BW4" s="83"/>
      <c r="BX4" s="83"/>
      <c r="BY4" s="83"/>
      <c r="BZ4" s="83"/>
      <c r="CA4" s="49"/>
      <c r="CB4" s="49"/>
      <c r="CC4" s="49"/>
      <c r="CE4" s="50"/>
      <c r="CF4" s="50" t="s">
        <v>425</v>
      </c>
      <c r="CG4" s="50"/>
      <c r="CH4" s="52"/>
      <c r="CI4" s="49"/>
      <c r="CJ4" s="49"/>
      <c r="CK4" s="48"/>
      <c r="CL4" s="48"/>
      <c r="CM4" s="48"/>
      <c r="CN4" s="48"/>
      <c r="CO4" s="48"/>
      <c r="CP4" s="48"/>
      <c r="CQ4" s="48"/>
      <c r="CR4" s="48"/>
      <c r="CS4" s="50"/>
      <c r="CT4" s="50"/>
      <c r="CU4" s="47"/>
      <c r="CV4" s="47"/>
      <c r="CW4" s="47"/>
      <c r="CX4" s="47"/>
      <c r="CY4" s="10"/>
      <c r="CZ4" s="10"/>
      <c r="DA4" s="48"/>
      <c r="DB4" s="48"/>
      <c r="DC4" s="49"/>
      <c r="DD4" s="97">
        <f>COUNTA(B4:DC4)</f>
        <v>9</v>
      </c>
      <c r="DE4" s="31"/>
      <c r="DF4" s="28"/>
    </row>
    <row r="5" spans="1:110" s="5" customFormat="1" x14ac:dyDescent="0.25">
      <c r="A5" s="3" t="s">
        <v>12</v>
      </c>
      <c r="B5" s="47"/>
      <c r="C5" s="48"/>
      <c r="D5" s="49"/>
      <c r="E5" s="49"/>
      <c r="F5" s="4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0"/>
      <c r="T5" s="48"/>
      <c r="U5" s="48"/>
      <c r="V5" s="48"/>
      <c r="W5" s="48"/>
      <c r="X5" s="48"/>
      <c r="Y5" s="48"/>
      <c r="Z5" s="48"/>
      <c r="AA5" s="48"/>
      <c r="AB5" s="51"/>
      <c r="AC5" s="51"/>
      <c r="AD5" s="51"/>
      <c r="AE5" s="51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47"/>
      <c r="AV5" s="47" t="s">
        <v>425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50"/>
      <c r="BL5" s="50"/>
      <c r="BM5" s="50"/>
      <c r="BN5" s="50"/>
      <c r="BO5" s="50"/>
      <c r="BP5" s="50"/>
      <c r="BQ5" s="52"/>
      <c r="BR5" s="52"/>
      <c r="BS5" s="83"/>
      <c r="BT5" s="83"/>
      <c r="BU5" s="83"/>
      <c r="BV5" s="83"/>
      <c r="BW5" s="83"/>
      <c r="BX5" s="83"/>
      <c r="BY5" s="83"/>
      <c r="BZ5" s="83"/>
      <c r="CA5" s="49"/>
      <c r="CB5" s="49"/>
      <c r="CC5" s="49"/>
      <c r="CE5" s="50"/>
      <c r="CF5" s="50"/>
      <c r="CG5" s="50"/>
      <c r="CH5" s="52"/>
      <c r="CI5" s="49"/>
      <c r="CJ5" s="49"/>
      <c r="CK5" s="48" t="s">
        <v>425</v>
      </c>
      <c r="CL5" s="48"/>
      <c r="CM5" s="48"/>
      <c r="CN5" s="48"/>
      <c r="CO5" s="48"/>
      <c r="CP5" s="48"/>
      <c r="CQ5" s="48"/>
      <c r="CR5" s="48"/>
      <c r="CS5" s="50"/>
      <c r="CT5" s="50"/>
      <c r="CU5" s="47"/>
      <c r="CV5" s="47"/>
      <c r="CW5" s="47"/>
      <c r="CX5" s="47"/>
      <c r="CY5" s="10"/>
      <c r="CZ5" s="10"/>
      <c r="DA5" s="48"/>
      <c r="DB5" s="48"/>
      <c r="DC5" s="49"/>
      <c r="DD5" s="97">
        <f t="shared" ref="DD5:DD58" si="0">COUNTA(B5:DC5)</f>
        <v>2</v>
      </c>
      <c r="DE5" s="105"/>
      <c r="DF5" s="28"/>
    </row>
    <row r="6" spans="1:110" s="5" customFormat="1" x14ac:dyDescent="0.25">
      <c r="A6" s="3" t="s">
        <v>14</v>
      </c>
      <c r="B6" s="47"/>
      <c r="C6" s="48"/>
      <c r="D6" s="49"/>
      <c r="E6" s="49"/>
      <c r="F6" s="4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0"/>
      <c r="T6" s="48" t="s">
        <v>425</v>
      </c>
      <c r="U6" s="48"/>
      <c r="V6" s="48"/>
      <c r="W6" s="48"/>
      <c r="X6" s="48"/>
      <c r="Y6" s="48"/>
      <c r="Z6" s="48"/>
      <c r="AA6" s="48"/>
      <c r="AB6" s="51"/>
      <c r="AC6" s="51"/>
      <c r="AD6" s="51"/>
      <c r="AE6" s="51"/>
      <c r="AF6" s="52"/>
      <c r="AG6" s="52" t="s">
        <v>425</v>
      </c>
      <c r="AH6" s="52" t="s">
        <v>425</v>
      </c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47" t="s">
        <v>425</v>
      </c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50" t="s">
        <v>425</v>
      </c>
      <c r="BL6" s="50" t="s">
        <v>425</v>
      </c>
      <c r="BM6" s="50"/>
      <c r="BN6" s="50"/>
      <c r="BO6" s="50"/>
      <c r="BP6" s="50"/>
      <c r="BQ6" s="52"/>
      <c r="BR6" s="52"/>
      <c r="BS6" s="83"/>
      <c r="BT6" s="83"/>
      <c r="BU6" s="83"/>
      <c r="BV6" s="83"/>
      <c r="BW6" s="83"/>
      <c r="BX6" s="83"/>
      <c r="BY6" s="83"/>
      <c r="BZ6" s="83"/>
      <c r="CA6" s="49"/>
      <c r="CB6" s="49"/>
      <c r="CC6" s="49"/>
      <c r="CE6" s="50"/>
      <c r="CF6" s="50"/>
      <c r="CG6" s="50"/>
      <c r="CH6" s="52"/>
      <c r="CI6" s="49"/>
      <c r="CJ6" s="49"/>
      <c r="CK6" s="48" t="s">
        <v>425</v>
      </c>
      <c r="CL6" s="48"/>
      <c r="CM6" s="48"/>
      <c r="CN6" s="48"/>
      <c r="CO6" s="48"/>
      <c r="CP6" s="48"/>
      <c r="CQ6" s="48"/>
      <c r="CR6" s="48"/>
      <c r="CS6" s="50"/>
      <c r="CT6" s="50"/>
      <c r="CU6" s="47"/>
      <c r="CV6" s="47"/>
      <c r="CW6" s="47"/>
      <c r="CX6" s="47"/>
      <c r="CY6" s="10"/>
      <c r="CZ6" s="10"/>
      <c r="DA6" s="48"/>
      <c r="DB6" s="48"/>
      <c r="DC6" s="49"/>
      <c r="DD6" s="97">
        <f t="shared" si="0"/>
        <v>7</v>
      </c>
      <c r="DE6" s="105"/>
      <c r="DF6" s="28"/>
    </row>
    <row r="7" spans="1:110" s="5" customFormat="1" x14ac:dyDescent="0.25">
      <c r="A7" s="3" t="s">
        <v>23</v>
      </c>
      <c r="B7" s="47"/>
      <c r="C7" s="48" t="s">
        <v>425</v>
      </c>
      <c r="D7" s="49"/>
      <c r="E7" s="49"/>
      <c r="F7" s="4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0"/>
      <c r="T7" s="48" t="s">
        <v>425</v>
      </c>
      <c r="U7" s="48"/>
      <c r="V7" s="48" t="s">
        <v>425</v>
      </c>
      <c r="W7" s="48"/>
      <c r="X7" s="48"/>
      <c r="Y7" s="48"/>
      <c r="Z7" s="48"/>
      <c r="AA7" s="48"/>
      <c r="AB7" s="51"/>
      <c r="AC7" s="51"/>
      <c r="AD7" s="51"/>
      <c r="AE7" s="51"/>
      <c r="AF7" s="52" t="s">
        <v>425</v>
      </c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47" t="s">
        <v>425</v>
      </c>
      <c r="AV7" s="47"/>
      <c r="AW7" s="47" t="s">
        <v>425</v>
      </c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50"/>
      <c r="BL7" s="50"/>
      <c r="BM7" s="50"/>
      <c r="BN7" s="50"/>
      <c r="BO7" s="50"/>
      <c r="BP7" s="50"/>
      <c r="BQ7" s="52"/>
      <c r="BR7" s="52"/>
      <c r="BS7" s="83"/>
      <c r="BT7" s="83"/>
      <c r="BU7" s="83"/>
      <c r="BV7" s="83"/>
      <c r="BW7" s="83"/>
      <c r="BX7" s="83"/>
      <c r="BY7" s="83"/>
      <c r="BZ7" s="83"/>
      <c r="CA7" s="49"/>
      <c r="CB7" s="49"/>
      <c r="CC7" s="49"/>
      <c r="CE7" s="50"/>
      <c r="CF7" s="50"/>
      <c r="CG7" s="50"/>
      <c r="CH7" s="52"/>
      <c r="CI7" s="49"/>
      <c r="CJ7" s="49"/>
      <c r="CK7" s="48"/>
      <c r="CL7" s="48"/>
      <c r="CM7" s="48"/>
      <c r="CN7" s="48"/>
      <c r="CO7" s="48"/>
      <c r="CP7" s="48"/>
      <c r="CQ7" s="48"/>
      <c r="CR7" s="48"/>
      <c r="CS7" s="50"/>
      <c r="CT7" s="50"/>
      <c r="CU7" s="47"/>
      <c r="CV7" s="47"/>
      <c r="CW7" s="47"/>
      <c r="CX7" s="47"/>
      <c r="CY7" s="10"/>
      <c r="CZ7" s="10"/>
      <c r="DA7" s="48"/>
      <c r="DB7" s="48"/>
      <c r="DC7" s="49"/>
      <c r="DD7" s="97">
        <f t="shared" si="0"/>
        <v>6</v>
      </c>
      <c r="DE7" s="31"/>
      <c r="DF7" s="28"/>
    </row>
    <row r="8" spans="1:110" s="5" customFormat="1" ht="30" x14ac:dyDescent="0.25">
      <c r="A8" s="3" t="s">
        <v>536</v>
      </c>
      <c r="B8" s="47"/>
      <c r="C8" s="48"/>
      <c r="D8" s="49"/>
      <c r="E8" s="49"/>
      <c r="F8" s="4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0"/>
      <c r="T8" s="48" t="s">
        <v>425</v>
      </c>
      <c r="U8" s="48" t="s">
        <v>425</v>
      </c>
      <c r="V8" s="48"/>
      <c r="W8" s="48"/>
      <c r="X8" s="48"/>
      <c r="Y8" s="48"/>
      <c r="Z8" s="48"/>
      <c r="AA8" s="48"/>
      <c r="AB8" s="51"/>
      <c r="AC8" s="51"/>
      <c r="AD8" s="51"/>
      <c r="AE8" s="51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47" t="s">
        <v>425</v>
      </c>
      <c r="AV8" s="47"/>
      <c r="AW8" s="47" t="s">
        <v>425</v>
      </c>
      <c r="AX8" s="47"/>
      <c r="AY8" s="47"/>
      <c r="AZ8" s="47"/>
      <c r="BA8" s="47" t="s">
        <v>425</v>
      </c>
      <c r="BB8" s="47"/>
      <c r="BC8" s="47"/>
      <c r="BD8" s="47"/>
      <c r="BE8" s="47"/>
      <c r="BF8" s="47" t="s">
        <v>425</v>
      </c>
      <c r="BG8" s="47"/>
      <c r="BH8" s="47"/>
      <c r="BI8" s="47"/>
      <c r="BJ8" s="47"/>
      <c r="BK8" s="50" t="s">
        <v>425</v>
      </c>
      <c r="BL8" s="50"/>
      <c r="BM8" s="50"/>
      <c r="BN8" s="50"/>
      <c r="BO8" s="50"/>
      <c r="BP8" s="50" t="s">
        <v>425</v>
      </c>
      <c r="BQ8" s="52"/>
      <c r="BR8" s="52"/>
      <c r="BS8" s="83"/>
      <c r="BT8" s="83"/>
      <c r="BU8" s="83"/>
      <c r="BV8" s="83"/>
      <c r="BW8" s="83"/>
      <c r="BX8" s="83"/>
      <c r="BY8" s="83"/>
      <c r="BZ8" s="83"/>
      <c r="CA8" s="49"/>
      <c r="CB8" s="49"/>
      <c r="CC8" s="49"/>
      <c r="CE8" s="50"/>
      <c r="CF8" s="50"/>
      <c r="CG8" s="50"/>
      <c r="CH8" s="52"/>
      <c r="CI8" s="49"/>
      <c r="CJ8" s="49"/>
      <c r="CK8" s="48"/>
      <c r="CL8" s="48" t="s">
        <v>425</v>
      </c>
      <c r="CM8" s="48"/>
      <c r="CN8" s="48"/>
      <c r="CO8" s="48"/>
      <c r="CP8" s="48"/>
      <c r="CQ8" s="48"/>
      <c r="CR8" s="48"/>
      <c r="CS8" s="50"/>
      <c r="CT8" s="50"/>
      <c r="CU8" s="47"/>
      <c r="CV8" s="47"/>
      <c r="CW8" s="47"/>
      <c r="CX8" s="47"/>
      <c r="CY8" s="10"/>
      <c r="CZ8" s="10"/>
      <c r="DA8" s="48"/>
      <c r="DB8" s="48"/>
      <c r="DC8" s="49"/>
      <c r="DD8" s="97">
        <f t="shared" si="0"/>
        <v>9</v>
      </c>
      <c r="DE8" s="106"/>
      <c r="DF8" s="28"/>
    </row>
    <row r="9" spans="1:110" s="5" customFormat="1" x14ac:dyDescent="0.25">
      <c r="A9" s="3" t="s">
        <v>25</v>
      </c>
      <c r="B9" s="47"/>
      <c r="C9" s="48"/>
      <c r="D9" s="49"/>
      <c r="E9" s="49"/>
      <c r="F9" s="4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0"/>
      <c r="T9" s="48" t="s">
        <v>425</v>
      </c>
      <c r="U9" s="48"/>
      <c r="V9" s="48"/>
      <c r="W9" s="48"/>
      <c r="X9" s="48"/>
      <c r="Y9" s="48"/>
      <c r="Z9" s="48"/>
      <c r="AA9" s="48"/>
      <c r="AB9" s="51"/>
      <c r="AC9" s="51"/>
      <c r="AD9" s="51"/>
      <c r="AE9" s="51"/>
      <c r="AF9" s="52"/>
      <c r="AG9" s="52" t="s">
        <v>425</v>
      </c>
      <c r="AH9" s="52" t="s">
        <v>425</v>
      </c>
      <c r="AI9" s="52"/>
      <c r="AJ9" s="52"/>
      <c r="AK9" s="52"/>
      <c r="AL9" s="52"/>
      <c r="AM9" s="52"/>
      <c r="AN9" s="52"/>
      <c r="AO9" s="52"/>
      <c r="AP9" s="52" t="s">
        <v>425</v>
      </c>
      <c r="AQ9" s="52"/>
      <c r="AR9" s="52"/>
      <c r="AS9" s="52"/>
      <c r="AT9" s="52"/>
      <c r="AU9" s="47" t="s">
        <v>425</v>
      </c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50" t="s">
        <v>425</v>
      </c>
      <c r="BL9" s="50"/>
      <c r="BM9" s="50"/>
      <c r="BN9" s="50"/>
      <c r="BO9" s="50"/>
      <c r="BP9" s="50"/>
      <c r="BQ9" s="52"/>
      <c r="BR9" s="52"/>
      <c r="BS9" s="83"/>
      <c r="BT9" s="83"/>
      <c r="BU9" s="83"/>
      <c r="BV9" s="83"/>
      <c r="BW9" s="83"/>
      <c r="BX9" s="83"/>
      <c r="BY9" s="83"/>
      <c r="BZ9" s="83"/>
      <c r="CA9" s="49"/>
      <c r="CB9" s="49"/>
      <c r="CC9" s="49"/>
      <c r="CE9" s="50"/>
      <c r="CF9" s="50"/>
      <c r="CG9" s="50"/>
      <c r="CH9" s="52"/>
      <c r="CI9" s="49"/>
      <c r="CJ9" s="49"/>
      <c r="CK9" s="48" t="s">
        <v>425</v>
      </c>
      <c r="CL9" s="48" t="s">
        <v>425</v>
      </c>
      <c r="CM9" s="48"/>
      <c r="CN9" s="48"/>
      <c r="CO9" s="48"/>
      <c r="CP9" s="48"/>
      <c r="CQ9" s="48"/>
      <c r="CR9" s="48"/>
      <c r="CS9" s="50"/>
      <c r="CT9" s="50"/>
      <c r="CU9" s="47"/>
      <c r="CV9" s="47"/>
      <c r="CW9" s="47"/>
      <c r="CX9" s="47"/>
      <c r="CY9" s="10"/>
      <c r="CZ9" s="10"/>
      <c r="DA9" s="48"/>
      <c r="DB9" s="48"/>
      <c r="DC9" s="49"/>
      <c r="DD9" s="97">
        <f t="shared" si="0"/>
        <v>8</v>
      </c>
      <c r="DE9" s="106"/>
      <c r="DF9" s="28"/>
    </row>
    <row r="10" spans="1:110" s="5" customFormat="1" ht="30" x14ac:dyDescent="0.25">
      <c r="A10" s="3" t="s">
        <v>538</v>
      </c>
      <c r="B10" s="47"/>
      <c r="C10" s="48"/>
      <c r="D10" s="49"/>
      <c r="E10" s="49"/>
      <c r="F10" s="4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0"/>
      <c r="T10" s="48"/>
      <c r="U10" s="48" t="s">
        <v>425</v>
      </c>
      <c r="V10" s="48"/>
      <c r="W10" s="48"/>
      <c r="X10" s="48"/>
      <c r="Y10" s="48"/>
      <c r="Z10" s="48"/>
      <c r="AA10" s="48"/>
      <c r="AB10" s="51"/>
      <c r="AC10" s="51"/>
      <c r="AD10" s="51"/>
      <c r="AE10" s="51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47"/>
      <c r="AV10" s="47" t="s">
        <v>425</v>
      </c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50"/>
      <c r="BL10" s="50"/>
      <c r="BM10" s="50"/>
      <c r="BN10" s="50"/>
      <c r="BO10" s="50"/>
      <c r="BP10" s="50"/>
      <c r="BQ10" s="52"/>
      <c r="BR10" s="52"/>
      <c r="BS10" s="83"/>
      <c r="BT10" s="83"/>
      <c r="BU10" s="83"/>
      <c r="BV10" s="83"/>
      <c r="BW10" s="83"/>
      <c r="BX10" s="83"/>
      <c r="BY10" s="83"/>
      <c r="BZ10" s="83"/>
      <c r="CA10" s="49"/>
      <c r="CB10" s="49"/>
      <c r="CC10" s="49"/>
      <c r="CE10" s="50"/>
      <c r="CF10" s="50"/>
      <c r="CG10" s="50"/>
      <c r="CH10" s="52"/>
      <c r="CI10" s="49"/>
      <c r="CJ10" s="49"/>
      <c r="CK10" s="48"/>
      <c r="CL10" s="48"/>
      <c r="CM10" s="48"/>
      <c r="CN10" s="48"/>
      <c r="CO10" s="48"/>
      <c r="CP10" s="48"/>
      <c r="CQ10" s="48"/>
      <c r="CR10" s="48"/>
      <c r="CS10" s="50"/>
      <c r="CT10" s="50"/>
      <c r="CU10" s="47"/>
      <c r="CV10" s="47"/>
      <c r="CW10" s="47"/>
      <c r="CX10" s="47"/>
      <c r="CY10" s="10"/>
      <c r="CZ10" s="10"/>
      <c r="DA10" s="48"/>
      <c r="DB10" s="48"/>
      <c r="DC10" s="49"/>
      <c r="DD10" s="97">
        <f t="shared" si="0"/>
        <v>2</v>
      </c>
      <c r="DE10" s="106"/>
      <c r="DF10" s="28"/>
    </row>
    <row r="11" spans="1:110" s="5" customFormat="1" ht="30" x14ac:dyDescent="0.25">
      <c r="A11" s="3" t="s">
        <v>539</v>
      </c>
      <c r="B11" s="47"/>
      <c r="C11" s="48"/>
      <c r="D11" s="49"/>
      <c r="E11" s="49"/>
      <c r="F11" s="4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0"/>
      <c r="T11" s="48"/>
      <c r="U11" s="48"/>
      <c r="V11" s="48"/>
      <c r="W11" s="48"/>
      <c r="X11" s="48"/>
      <c r="Y11" s="48"/>
      <c r="Z11" s="48"/>
      <c r="AA11" s="48"/>
      <c r="AB11" s="51"/>
      <c r="AC11" s="51"/>
      <c r="AD11" s="51"/>
      <c r="AE11" s="51"/>
      <c r="AF11" s="52" t="s">
        <v>425</v>
      </c>
      <c r="AG11" s="52" t="s">
        <v>425</v>
      </c>
      <c r="AH11" s="52" t="s">
        <v>425</v>
      </c>
      <c r="AI11" s="52"/>
      <c r="AJ11" s="52" t="s">
        <v>425</v>
      </c>
      <c r="AK11" s="52" t="s">
        <v>425</v>
      </c>
      <c r="AL11" s="52"/>
      <c r="AM11" s="52" t="s">
        <v>425</v>
      </c>
      <c r="AN11" s="52" t="s">
        <v>425</v>
      </c>
      <c r="AO11" s="52" t="s">
        <v>425</v>
      </c>
      <c r="AP11" s="52" t="s">
        <v>425</v>
      </c>
      <c r="AQ11" s="52" t="s">
        <v>425</v>
      </c>
      <c r="AR11" s="52"/>
      <c r="AS11" s="52"/>
      <c r="AT11" s="52"/>
      <c r="AU11" s="47"/>
      <c r="AV11" s="47"/>
      <c r="AW11" s="47" t="s">
        <v>425</v>
      </c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50"/>
      <c r="BL11" s="50"/>
      <c r="BM11" s="50"/>
      <c r="BN11" s="50"/>
      <c r="BO11" s="50"/>
      <c r="BP11" s="50"/>
      <c r="BQ11" s="52"/>
      <c r="BR11" s="52"/>
      <c r="BS11" s="83"/>
      <c r="BT11" s="83"/>
      <c r="BU11" s="83"/>
      <c r="BV11" s="83"/>
      <c r="BW11" s="83"/>
      <c r="BX11" s="83"/>
      <c r="BY11" s="83"/>
      <c r="BZ11" s="83"/>
      <c r="CA11" s="49"/>
      <c r="CB11" s="49"/>
      <c r="CC11" s="49"/>
      <c r="CE11" s="50"/>
      <c r="CF11" s="50"/>
      <c r="CG11" s="50"/>
      <c r="CH11" s="52"/>
      <c r="CI11" s="49"/>
      <c r="CJ11" s="49"/>
      <c r="CK11" s="48"/>
      <c r="CL11" s="48"/>
      <c r="CM11" s="48"/>
      <c r="CN11" s="48"/>
      <c r="CO11" s="48"/>
      <c r="CP11" s="48"/>
      <c r="CQ11" s="48"/>
      <c r="CR11" s="48"/>
      <c r="CS11" s="50"/>
      <c r="CT11" s="50"/>
      <c r="CU11" s="47"/>
      <c r="CV11" s="47"/>
      <c r="CW11" s="47"/>
      <c r="CX11" s="47"/>
      <c r="CY11" s="10"/>
      <c r="CZ11" s="10"/>
      <c r="DA11" s="48"/>
      <c r="DB11" s="48"/>
      <c r="DC11" s="49"/>
      <c r="DD11" s="97">
        <f t="shared" si="0"/>
        <v>11</v>
      </c>
      <c r="DE11" s="106"/>
      <c r="DF11" s="28"/>
    </row>
    <row r="12" spans="1:110" s="5" customFormat="1" ht="30" x14ac:dyDescent="0.25">
      <c r="A12" s="3" t="s">
        <v>540</v>
      </c>
      <c r="B12" s="47"/>
      <c r="C12" s="48"/>
      <c r="D12" s="49"/>
      <c r="E12" s="49"/>
      <c r="F12" s="4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0"/>
      <c r="T12" s="48"/>
      <c r="U12" s="48"/>
      <c r="V12" s="48"/>
      <c r="W12" s="48"/>
      <c r="X12" s="48"/>
      <c r="Y12" s="48"/>
      <c r="Z12" s="48"/>
      <c r="AA12" s="48"/>
      <c r="AB12" s="51"/>
      <c r="AC12" s="51"/>
      <c r="AD12" s="51"/>
      <c r="AE12" s="51"/>
      <c r="AF12" s="52" t="s">
        <v>425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47" t="s">
        <v>425</v>
      </c>
      <c r="AV12" s="47"/>
      <c r="AW12" s="47"/>
      <c r="AX12" s="47" t="s">
        <v>425</v>
      </c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50"/>
      <c r="BL12" s="50"/>
      <c r="BM12" s="50" t="s">
        <v>425</v>
      </c>
      <c r="BN12" s="50"/>
      <c r="BO12" s="50"/>
      <c r="BP12" s="50"/>
      <c r="BQ12" s="52"/>
      <c r="BR12" s="52"/>
      <c r="BS12" s="83"/>
      <c r="BT12" s="83"/>
      <c r="BU12" s="83"/>
      <c r="BV12" s="83"/>
      <c r="BW12" s="83"/>
      <c r="BX12" s="83"/>
      <c r="BY12" s="83"/>
      <c r="BZ12" s="83"/>
      <c r="CA12" s="49"/>
      <c r="CB12" s="49"/>
      <c r="CC12" s="49"/>
      <c r="CE12" s="50" t="s">
        <v>425</v>
      </c>
      <c r="CF12" s="50"/>
      <c r="CG12" s="50"/>
      <c r="CH12" s="52"/>
      <c r="CI12" s="49"/>
      <c r="CJ12" s="49"/>
      <c r="CK12" s="48" t="s">
        <v>425</v>
      </c>
      <c r="CL12" s="48"/>
      <c r="CM12" s="48"/>
      <c r="CN12" s="48"/>
      <c r="CO12" s="48"/>
      <c r="CP12" s="48"/>
      <c r="CQ12" s="48"/>
      <c r="CR12" s="48"/>
      <c r="CS12" s="50"/>
      <c r="CT12" s="50"/>
      <c r="CU12" s="47"/>
      <c r="CV12" s="47"/>
      <c r="CW12" s="47"/>
      <c r="CX12" s="47"/>
      <c r="CY12" s="10"/>
      <c r="CZ12" s="10"/>
      <c r="DA12" s="48"/>
      <c r="DB12" s="48"/>
      <c r="DC12" s="49"/>
      <c r="DD12" s="97">
        <f t="shared" si="0"/>
        <v>6</v>
      </c>
      <c r="DE12" s="106"/>
      <c r="DF12" s="28"/>
    </row>
    <row r="13" spans="1:110" s="5" customFormat="1" ht="30" x14ac:dyDescent="0.25">
      <c r="A13" s="3" t="s">
        <v>544</v>
      </c>
      <c r="B13" s="47"/>
      <c r="C13" s="48"/>
      <c r="D13" s="49"/>
      <c r="E13" s="49"/>
      <c r="F13" s="49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425</v>
      </c>
      <c r="R13" s="4"/>
      <c r="S13" s="50"/>
      <c r="T13" s="48"/>
      <c r="U13" s="48"/>
      <c r="V13" s="48"/>
      <c r="W13" s="48"/>
      <c r="X13" s="48"/>
      <c r="Y13" s="48"/>
      <c r="Z13" s="48"/>
      <c r="AA13" s="48"/>
      <c r="AB13" s="51"/>
      <c r="AC13" s="51"/>
      <c r="AD13" s="51"/>
      <c r="AE13" s="51"/>
      <c r="AF13" s="52"/>
      <c r="AG13" s="52" t="s">
        <v>425</v>
      </c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47"/>
      <c r="AV13" s="47" t="s">
        <v>425</v>
      </c>
      <c r="AW13" s="47"/>
      <c r="AX13" s="47"/>
      <c r="AY13" s="47"/>
      <c r="AZ13" s="47" t="s">
        <v>425</v>
      </c>
      <c r="BA13" s="47" t="s">
        <v>425</v>
      </c>
      <c r="BB13" s="47"/>
      <c r="BC13" s="47"/>
      <c r="BD13" s="47"/>
      <c r="BE13" s="47"/>
      <c r="BF13" s="47"/>
      <c r="BG13" s="47"/>
      <c r="BH13" s="47"/>
      <c r="BI13" s="47"/>
      <c r="BJ13" s="47"/>
      <c r="BK13" s="50" t="s">
        <v>425</v>
      </c>
      <c r="BL13" s="50"/>
      <c r="BM13" s="50"/>
      <c r="BN13" s="50"/>
      <c r="BO13" s="50"/>
      <c r="BP13" s="50"/>
      <c r="BQ13" s="52" t="s">
        <v>425</v>
      </c>
      <c r="BR13" s="52" t="s">
        <v>425</v>
      </c>
      <c r="BS13" s="83"/>
      <c r="BT13" s="83" t="s">
        <v>425</v>
      </c>
      <c r="BU13" s="83"/>
      <c r="BV13" s="83"/>
      <c r="BW13" s="83"/>
      <c r="BX13" s="83"/>
      <c r="BY13" s="83"/>
      <c r="BZ13" s="83"/>
      <c r="CA13" s="49"/>
      <c r="CB13" s="49"/>
      <c r="CC13" s="49"/>
      <c r="CE13" s="50" t="s">
        <v>425</v>
      </c>
      <c r="CF13" s="50" t="s">
        <v>425</v>
      </c>
      <c r="CG13" s="50"/>
      <c r="CH13" s="52"/>
      <c r="CI13" s="49"/>
      <c r="CJ13" s="49"/>
      <c r="CK13" s="48"/>
      <c r="CL13" s="48"/>
      <c r="CM13" s="48" t="s">
        <v>425</v>
      </c>
      <c r="CN13" s="48"/>
      <c r="CO13" s="48"/>
      <c r="CP13" s="48"/>
      <c r="CQ13" s="48"/>
      <c r="CR13" s="48"/>
      <c r="CS13" s="50"/>
      <c r="CT13" s="50"/>
      <c r="CU13" s="47"/>
      <c r="CV13" s="47"/>
      <c r="CW13" s="47"/>
      <c r="CX13" s="47"/>
      <c r="CY13" s="10"/>
      <c r="CZ13" s="10"/>
      <c r="DA13" s="48"/>
      <c r="DB13" s="48"/>
      <c r="DC13" s="49" t="s">
        <v>425</v>
      </c>
      <c r="DD13" s="97">
        <f t="shared" si="0"/>
        <v>13</v>
      </c>
      <c r="DE13" s="106"/>
      <c r="DF13" s="28"/>
    </row>
    <row r="14" spans="1:110" s="5" customFormat="1" ht="30" x14ac:dyDescent="0.25">
      <c r="A14" s="3" t="s">
        <v>545</v>
      </c>
      <c r="B14" s="47"/>
      <c r="C14" s="48"/>
      <c r="D14" s="49"/>
      <c r="E14" s="49"/>
      <c r="F14" s="4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0"/>
      <c r="T14" s="48"/>
      <c r="U14" s="48"/>
      <c r="V14" s="48"/>
      <c r="W14" s="48"/>
      <c r="X14" s="48"/>
      <c r="Y14" s="48"/>
      <c r="Z14" s="48"/>
      <c r="AA14" s="48"/>
      <c r="AB14" s="51"/>
      <c r="AC14" s="51"/>
      <c r="AD14" s="51" t="s">
        <v>425</v>
      </c>
      <c r="AE14" s="51" t="s">
        <v>425</v>
      </c>
      <c r="AF14" s="52" t="s">
        <v>425</v>
      </c>
      <c r="AG14" s="52" t="s">
        <v>425</v>
      </c>
      <c r="AH14" s="52" t="s">
        <v>425</v>
      </c>
      <c r="AI14" s="52"/>
      <c r="AJ14" s="52"/>
      <c r="AK14" s="52" t="s">
        <v>425</v>
      </c>
      <c r="AL14" s="52"/>
      <c r="AM14" s="52"/>
      <c r="AN14" s="52"/>
      <c r="AO14" s="52"/>
      <c r="AP14" s="52"/>
      <c r="AQ14" s="52"/>
      <c r="AR14" s="52"/>
      <c r="AS14" s="52"/>
      <c r="AT14" s="52"/>
      <c r="AU14" s="47"/>
      <c r="AV14" s="47" t="s">
        <v>425</v>
      </c>
      <c r="AW14" s="47"/>
      <c r="AX14" s="47"/>
      <c r="AY14" s="47"/>
      <c r="AZ14" s="47" t="s">
        <v>425</v>
      </c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50"/>
      <c r="BL14" s="50"/>
      <c r="BM14" s="50" t="s">
        <v>425</v>
      </c>
      <c r="BN14" s="50"/>
      <c r="BO14" s="50"/>
      <c r="BP14" s="50"/>
      <c r="BQ14" s="52"/>
      <c r="BR14" s="52"/>
      <c r="BS14" s="83"/>
      <c r="BT14" s="83"/>
      <c r="BU14" s="83"/>
      <c r="BV14" s="83" t="s">
        <v>425</v>
      </c>
      <c r="BW14" s="83"/>
      <c r="BX14" s="83"/>
      <c r="BY14" s="83"/>
      <c r="BZ14" s="83"/>
      <c r="CA14" s="49"/>
      <c r="CB14" s="49"/>
      <c r="CC14" s="49"/>
      <c r="CE14" s="50" t="s">
        <v>425</v>
      </c>
      <c r="CF14" s="50"/>
      <c r="CG14" s="50"/>
      <c r="CH14" s="52" t="s">
        <v>425</v>
      </c>
      <c r="CI14" s="49"/>
      <c r="CJ14" s="49"/>
      <c r="CK14" s="48"/>
      <c r="CL14" s="48"/>
      <c r="CM14" s="48"/>
      <c r="CN14" s="48"/>
      <c r="CO14" s="48"/>
      <c r="CP14" s="48"/>
      <c r="CQ14" s="48"/>
      <c r="CR14" s="48"/>
      <c r="CS14" s="50"/>
      <c r="CT14" s="50"/>
      <c r="CU14" s="47"/>
      <c r="CV14" s="47"/>
      <c r="CW14" s="47"/>
      <c r="CX14" s="47"/>
      <c r="CY14" s="10"/>
      <c r="CZ14" s="10"/>
      <c r="DA14" s="48"/>
      <c r="DB14" s="48"/>
      <c r="DC14" s="49"/>
      <c r="DD14" s="97">
        <f t="shared" si="0"/>
        <v>12</v>
      </c>
      <c r="DE14" s="106"/>
      <c r="DF14" s="29"/>
    </row>
    <row r="15" spans="1:110" s="5" customFormat="1" x14ac:dyDescent="0.25">
      <c r="A15" s="3" t="s">
        <v>28</v>
      </c>
      <c r="B15" s="47"/>
      <c r="C15" s="48"/>
      <c r="D15" s="49"/>
      <c r="E15" s="49"/>
      <c r="F15" s="4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0"/>
      <c r="T15" s="48"/>
      <c r="U15" s="48"/>
      <c r="V15" s="48"/>
      <c r="W15" s="48"/>
      <c r="X15" s="48"/>
      <c r="Y15" s="48"/>
      <c r="Z15" s="48"/>
      <c r="AA15" s="48"/>
      <c r="AB15" s="51"/>
      <c r="AC15" s="51"/>
      <c r="AD15" s="51"/>
      <c r="AE15" s="51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47"/>
      <c r="AV15" s="47" t="s">
        <v>425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50"/>
      <c r="BL15" s="50"/>
      <c r="BM15" s="50"/>
      <c r="BN15" s="50"/>
      <c r="BO15" s="50"/>
      <c r="BP15" s="50"/>
      <c r="BQ15" s="52"/>
      <c r="BR15" s="52"/>
      <c r="BS15" s="83"/>
      <c r="BT15" s="83"/>
      <c r="BU15" s="83"/>
      <c r="BV15" s="83"/>
      <c r="BW15" s="83"/>
      <c r="BX15" s="83"/>
      <c r="BY15" s="83"/>
      <c r="BZ15" s="83"/>
      <c r="CA15" s="49"/>
      <c r="CB15" s="49"/>
      <c r="CC15" s="49"/>
      <c r="CE15" s="50"/>
      <c r="CF15" s="50"/>
      <c r="CG15" s="50"/>
      <c r="CH15" s="52"/>
      <c r="CI15" s="49"/>
      <c r="CJ15" s="49"/>
      <c r="CK15" s="48" t="s">
        <v>425</v>
      </c>
      <c r="CL15" s="48"/>
      <c r="CM15" s="48"/>
      <c r="CN15" s="48"/>
      <c r="CO15" s="48"/>
      <c r="CP15" s="48"/>
      <c r="CQ15" s="48"/>
      <c r="CR15" s="48"/>
      <c r="CS15" s="50"/>
      <c r="CT15" s="50"/>
      <c r="CU15" s="47"/>
      <c r="CV15" s="47"/>
      <c r="CW15" s="47"/>
      <c r="CX15" s="47"/>
      <c r="CY15" s="10"/>
      <c r="CZ15" s="10"/>
      <c r="DA15" s="48"/>
      <c r="DB15" s="48"/>
      <c r="DC15" s="49"/>
      <c r="DD15" s="97">
        <f t="shared" si="0"/>
        <v>2</v>
      </c>
      <c r="DE15" s="106"/>
      <c r="DF15" s="28"/>
    </row>
    <row r="16" spans="1:110" s="5" customFormat="1" ht="30" x14ac:dyDescent="0.25">
      <c r="A16" s="3" t="s">
        <v>546</v>
      </c>
      <c r="B16" s="47" t="s">
        <v>425</v>
      </c>
      <c r="C16" s="48"/>
      <c r="D16" s="49"/>
      <c r="E16" s="49"/>
      <c r="F16" s="49" t="s">
        <v>425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 t="s">
        <v>425</v>
      </c>
      <c r="R16" s="4"/>
      <c r="S16" s="50"/>
      <c r="T16" s="48"/>
      <c r="U16" s="48"/>
      <c r="V16" s="48"/>
      <c r="W16" s="48"/>
      <c r="X16" s="48"/>
      <c r="Y16" s="48"/>
      <c r="Z16" s="48"/>
      <c r="AA16" s="48"/>
      <c r="AB16" s="51"/>
      <c r="AC16" s="51"/>
      <c r="AD16" s="51"/>
      <c r="AE16" s="51"/>
      <c r="AF16" s="52" t="s">
        <v>425</v>
      </c>
      <c r="AG16" s="52" t="s">
        <v>425</v>
      </c>
      <c r="AH16" s="52" t="s">
        <v>425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47"/>
      <c r="AV16" s="47" t="s">
        <v>425</v>
      </c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 t="s">
        <v>426</v>
      </c>
      <c r="BH16" s="47"/>
      <c r="BI16" s="47"/>
      <c r="BJ16" s="47"/>
      <c r="BK16" s="50" t="s">
        <v>425</v>
      </c>
      <c r="BL16" s="50"/>
      <c r="BM16" s="50" t="s">
        <v>425</v>
      </c>
      <c r="BN16" s="50"/>
      <c r="BO16" s="50"/>
      <c r="BP16" s="50" t="s">
        <v>425</v>
      </c>
      <c r="BQ16" s="52"/>
      <c r="BR16" s="52"/>
      <c r="BS16" s="83" t="s">
        <v>425</v>
      </c>
      <c r="BT16" s="83"/>
      <c r="BU16" s="83"/>
      <c r="BV16" s="83"/>
      <c r="BW16" s="83"/>
      <c r="BX16" s="83"/>
      <c r="BY16" s="83"/>
      <c r="BZ16" s="83"/>
      <c r="CA16" s="49"/>
      <c r="CB16" s="49"/>
      <c r="CC16" s="49"/>
      <c r="CE16" s="50" t="s">
        <v>425</v>
      </c>
      <c r="CF16" s="50"/>
      <c r="CG16" s="50"/>
      <c r="CH16" s="52"/>
      <c r="CI16" s="49"/>
      <c r="CJ16" s="49"/>
      <c r="CK16" s="48"/>
      <c r="CL16" s="48"/>
      <c r="CM16" s="48"/>
      <c r="CN16" s="48"/>
      <c r="CO16" s="48"/>
      <c r="CP16" s="48"/>
      <c r="CQ16" s="48"/>
      <c r="CR16" s="48"/>
      <c r="CS16" s="50"/>
      <c r="CT16" s="50"/>
      <c r="CU16" s="47"/>
      <c r="CV16" s="47"/>
      <c r="CW16" s="47"/>
      <c r="CX16" s="47"/>
      <c r="CY16" s="10"/>
      <c r="CZ16" s="10"/>
      <c r="DA16" s="48"/>
      <c r="DB16" s="48"/>
      <c r="DC16" s="49"/>
      <c r="DD16" s="97">
        <f t="shared" si="0"/>
        <v>13</v>
      </c>
      <c r="DE16" s="106"/>
      <c r="DF16" s="29"/>
    </row>
    <row r="17" spans="1:110" s="5" customFormat="1" x14ac:dyDescent="0.25">
      <c r="A17" s="3" t="s">
        <v>122</v>
      </c>
      <c r="B17" s="47"/>
      <c r="C17" s="48"/>
      <c r="D17" s="49"/>
      <c r="E17" s="49"/>
      <c r="F17" s="4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0"/>
      <c r="T17" s="48" t="s">
        <v>425</v>
      </c>
      <c r="U17" s="48"/>
      <c r="V17" s="48"/>
      <c r="W17" s="48"/>
      <c r="X17" s="48"/>
      <c r="Y17" s="48"/>
      <c r="Z17" s="48"/>
      <c r="AA17" s="48"/>
      <c r="AB17" s="51"/>
      <c r="AC17" s="51"/>
      <c r="AD17" s="51"/>
      <c r="AE17" s="51"/>
      <c r="AF17" s="52" t="s">
        <v>425</v>
      </c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47" t="s">
        <v>425</v>
      </c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50" t="s">
        <v>425</v>
      </c>
      <c r="BL17" s="50" t="s">
        <v>425</v>
      </c>
      <c r="BM17" s="50"/>
      <c r="BN17" s="50"/>
      <c r="BO17" s="50"/>
      <c r="BP17" s="50"/>
      <c r="BQ17" s="52"/>
      <c r="BR17" s="52"/>
      <c r="BS17" s="83"/>
      <c r="BT17" s="83"/>
      <c r="BU17" s="83"/>
      <c r="BV17" s="83"/>
      <c r="BW17" s="83"/>
      <c r="BX17" s="83"/>
      <c r="BY17" s="83"/>
      <c r="BZ17" s="83"/>
      <c r="CA17" s="49"/>
      <c r="CB17" s="49"/>
      <c r="CC17" s="49"/>
      <c r="CE17" s="50"/>
      <c r="CF17" s="50"/>
      <c r="CG17" s="50"/>
      <c r="CH17" s="52"/>
      <c r="CI17" s="49"/>
      <c r="CJ17" s="49"/>
      <c r="CK17" s="48" t="s">
        <v>425</v>
      </c>
      <c r="CL17" s="48"/>
      <c r="CM17" s="48"/>
      <c r="CN17" s="48"/>
      <c r="CO17" s="48"/>
      <c r="CP17" s="48"/>
      <c r="CQ17" s="48"/>
      <c r="CR17" s="48"/>
      <c r="CS17" s="50"/>
      <c r="CT17" s="50"/>
      <c r="CU17" s="47"/>
      <c r="CV17" s="47"/>
      <c r="CW17" s="47"/>
      <c r="CX17" s="47"/>
      <c r="CY17" s="10"/>
      <c r="CZ17" s="10"/>
      <c r="DA17" s="48"/>
      <c r="DB17" s="48"/>
      <c r="DC17" s="49"/>
      <c r="DD17" s="97">
        <f t="shared" si="0"/>
        <v>6</v>
      </c>
      <c r="DE17" s="106"/>
      <c r="DF17" s="28"/>
    </row>
    <row r="18" spans="1:110" s="5" customFormat="1" ht="26.25" customHeight="1" x14ac:dyDescent="0.25">
      <c r="A18" s="3" t="s">
        <v>30</v>
      </c>
      <c r="B18" s="47"/>
      <c r="C18" s="48"/>
      <c r="D18" s="49"/>
      <c r="E18" s="49"/>
      <c r="F18" s="4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0"/>
      <c r="T18" s="48" t="s">
        <v>425</v>
      </c>
      <c r="U18" s="48"/>
      <c r="V18" s="48"/>
      <c r="W18" s="48"/>
      <c r="X18" s="48"/>
      <c r="Y18" s="48"/>
      <c r="Z18" s="48"/>
      <c r="AA18" s="48"/>
      <c r="AB18" s="51"/>
      <c r="AC18" s="51"/>
      <c r="AD18" s="51"/>
      <c r="AE18" s="51"/>
      <c r="AF18" s="52" t="s">
        <v>425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50" t="s">
        <v>425</v>
      </c>
      <c r="BL18" s="50" t="s">
        <v>425</v>
      </c>
      <c r="BM18" s="50"/>
      <c r="BN18" s="50"/>
      <c r="BO18" s="50" t="s">
        <v>425</v>
      </c>
      <c r="BP18" s="50"/>
      <c r="BQ18" s="52"/>
      <c r="BR18" s="52"/>
      <c r="BS18" s="83"/>
      <c r="BT18" s="83"/>
      <c r="BU18" s="83"/>
      <c r="BV18" s="83"/>
      <c r="BW18" s="83"/>
      <c r="BX18" s="83"/>
      <c r="BY18" s="83"/>
      <c r="BZ18" s="83"/>
      <c r="CA18" s="49"/>
      <c r="CB18" s="49"/>
      <c r="CC18" s="49"/>
      <c r="CE18" s="50"/>
      <c r="CF18" s="50"/>
      <c r="CG18" s="50"/>
      <c r="CH18" s="52"/>
      <c r="CI18" s="49"/>
      <c r="CJ18" s="49"/>
      <c r="CK18" s="48" t="s">
        <v>425</v>
      </c>
      <c r="CL18" s="48"/>
      <c r="CM18" s="48"/>
      <c r="CN18" s="48"/>
      <c r="CO18" s="48"/>
      <c r="CP18" s="48"/>
      <c r="CQ18" s="48"/>
      <c r="CR18" s="48"/>
      <c r="CS18" s="50"/>
      <c r="CT18" s="50"/>
      <c r="CU18" s="47"/>
      <c r="CV18" s="47"/>
      <c r="CW18" s="47"/>
      <c r="CX18" s="47"/>
      <c r="CY18" s="10"/>
      <c r="CZ18" s="10"/>
      <c r="DA18" s="48"/>
      <c r="DB18" s="48"/>
      <c r="DC18" s="49"/>
      <c r="DD18" s="97">
        <f t="shared" si="0"/>
        <v>6</v>
      </c>
      <c r="DE18" s="106"/>
      <c r="DF18" s="29"/>
    </row>
    <row r="19" spans="1:110" s="5" customFormat="1" x14ac:dyDescent="0.25">
      <c r="A19" s="3" t="s">
        <v>31</v>
      </c>
      <c r="B19" s="47"/>
      <c r="C19" s="48"/>
      <c r="D19" s="49"/>
      <c r="E19" s="49"/>
      <c r="F19" s="4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0"/>
      <c r="T19" s="48"/>
      <c r="U19" s="48"/>
      <c r="V19" s="48"/>
      <c r="W19" s="48"/>
      <c r="X19" s="48"/>
      <c r="Y19" s="48"/>
      <c r="Z19" s="48"/>
      <c r="AA19" s="48"/>
      <c r="AB19" s="51"/>
      <c r="AC19" s="51"/>
      <c r="AD19" s="51"/>
      <c r="AE19" s="51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47" t="s">
        <v>425</v>
      </c>
      <c r="AV19" s="47"/>
      <c r="AW19" s="47" t="s">
        <v>425</v>
      </c>
      <c r="AX19" s="47"/>
      <c r="AY19" s="47"/>
      <c r="AZ19" s="47"/>
      <c r="BA19" s="47"/>
      <c r="BB19" s="47" t="s">
        <v>425</v>
      </c>
      <c r="BC19" s="47" t="s">
        <v>425</v>
      </c>
      <c r="BD19" s="47"/>
      <c r="BE19" s="47"/>
      <c r="BF19" s="47"/>
      <c r="BG19" s="47"/>
      <c r="BH19" s="47"/>
      <c r="BI19" s="47"/>
      <c r="BJ19" s="47"/>
      <c r="BK19" s="50"/>
      <c r="BL19" s="50"/>
      <c r="BM19" s="50"/>
      <c r="BN19" s="50"/>
      <c r="BO19" s="50"/>
      <c r="BP19" s="50"/>
      <c r="BQ19" s="52"/>
      <c r="BR19" s="52"/>
      <c r="BS19" s="83"/>
      <c r="BT19" s="83"/>
      <c r="BU19" s="83"/>
      <c r="BV19" s="83"/>
      <c r="BW19" s="83"/>
      <c r="BX19" s="83"/>
      <c r="BY19" s="83"/>
      <c r="BZ19" s="83"/>
      <c r="CA19" s="49"/>
      <c r="CB19" s="49"/>
      <c r="CC19" s="49"/>
      <c r="CE19" s="50"/>
      <c r="CF19" s="50"/>
      <c r="CG19" s="50"/>
      <c r="CH19" s="52"/>
      <c r="CI19" s="49"/>
      <c r="CJ19" s="49"/>
      <c r="CK19" s="48"/>
      <c r="CL19" s="48"/>
      <c r="CM19" s="48"/>
      <c r="CN19" s="48"/>
      <c r="CO19" s="48"/>
      <c r="CP19" s="48"/>
      <c r="CQ19" s="48"/>
      <c r="CR19" s="48"/>
      <c r="CS19" s="50"/>
      <c r="CT19" s="50"/>
      <c r="CU19" s="47"/>
      <c r="CV19" s="47"/>
      <c r="CW19" s="47"/>
      <c r="CX19" s="47"/>
      <c r="CY19" s="10"/>
      <c r="CZ19" s="10"/>
      <c r="DA19" s="48"/>
      <c r="DB19" s="48"/>
      <c r="DC19" s="49"/>
      <c r="DD19" s="97">
        <f t="shared" si="0"/>
        <v>4</v>
      </c>
      <c r="DE19" s="106"/>
      <c r="DF19" s="28"/>
    </row>
    <row r="20" spans="1:110" s="5" customFormat="1" ht="30" x14ac:dyDescent="0.25">
      <c r="A20" s="3" t="s">
        <v>548</v>
      </c>
      <c r="B20" s="47"/>
      <c r="C20" s="48" t="s">
        <v>425</v>
      </c>
      <c r="D20" s="49"/>
      <c r="E20" s="49"/>
      <c r="F20" s="4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0"/>
      <c r="T20" s="48" t="s">
        <v>425</v>
      </c>
      <c r="U20" s="48"/>
      <c r="V20" s="48"/>
      <c r="W20" s="48"/>
      <c r="X20" s="48"/>
      <c r="Y20" s="48"/>
      <c r="Z20" s="48"/>
      <c r="AA20" s="48"/>
      <c r="AB20" s="51"/>
      <c r="AC20" s="51"/>
      <c r="AD20" s="51"/>
      <c r="AE20" s="51"/>
      <c r="AF20" s="52" t="s">
        <v>425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47" t="s">
        <v>425</v>
      </c>
      <c r="AV20" s="47"/>
      <c r="AW20" s="47" t="s">
        <v>425</v>
      </c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50" t="s">
        <v>425</v>
      </c>
      <c r="BL20" s="50" t="s">
        <v>425</v>
      </c>
      <c r="BM20" s="50"/>
      <c r="BN20" s="50" t="s">
        <v>425</v>
      </c>
      <c r="BO20" s="50"/>
      <c r="BP20" s="50"/>
      <c r="BQ20" s="52"/>
      <c r="BR20" s="52"/>
      <c r="BS20" s="83"/>
      <c r="BT20" s="83"/>
      <c r="BU20" s="83"/>
      <c r="BV20" s="83"/>
      <c r="BW20" s="83"/>
      <c r="BX20" s="83"/>
      <c r="BY20" s="83"/>
      <c r="BZ20" s="83"/>
      <c r="CA20" s="49"/>
      <c r="CB20" s="49"/>
      <c r="CC20" s="49"/>
      <c r="CE20" s="50"/>
      <c r="CF20" s="50"/>
      <c r="CG20" s="50"/>
      <c r="CH20" s="52"/>
      <c r="CI20" s="49"/>
      <c r="CJ20" s="49"/>
      <c r="CK20" s="48"/>
      <c r="CL20" s="48" t="s">
        <v>425</v>
      </c>
      <c r="CM20" s="48"/>
      <c r="CN20" s="48"/>
      <c r="CO20" s="48" t="s">
        <v>425</v>
      </c>
      <c r="CP20" s="48"/>
      <c r="CQ20" s="48"/>
      <c r="CR20" s="48"/>
      <c r="CS20" s="50" t="s">
        <v>425</v>
      </c>
      <c r="CT20" s="50" t="s">
        <v>425</v>
      </c>
      <c r="CU20" s="47"/>
      <c r="CV20" s="47"/>
      <c r="CW20" s="47"/>
      <c r="CX20" s="47"/>
      <c r="CY20" s="10"/>
      <c r="CZ20" s="10"/>
      <c r="DA20" s="48"/>
      <c r="DB20" s="48"/>
      <c r="DC20" s="49" t="s">
        <v>425</v>
      </c>
      <c r="DD20" s="97">
        <f t="shared" si="0"/>
        <v>13</v>
      </c>
      <c r="DE20" s="106"/>
      <c r="DF20" s="28"/>
    </row>
    <row r="21" spans="1:110" s="5" customFormat="1" x14ac:dyDescent="0.25">
      <c r="A21" s="3" t="s">
        <v>32</v>
      </c>
      <c r="B21" s="47"/>
      <c r="C21" s="48"/>
      <c r="D21" s="49"/>
      <c r="E21" s="49"/>
      <c r="F21" s="4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0"/>
      <c r="T21" s="48" t="s">
        <v>425</v>
      </c>
      <c r="U21" s="48"/>
      <c r="V21" s="48"/>
      <c r="W21" s="48"/>
      <c r="X21" s="48"/>
      <c r="Y21" s="48"/>
      <c r="Z21" s="48"/>
      <c r="AA21" s="48"/>
      <c r="AB21" s="51"/>
      <c r="AC21" s="51"/>
      <c r="AD21" s="51"/>
      <c r="AE21" s="51"/>
      <c r="AF21" s="52"/>
      <c r="AG21" s="52"/>
      <c r="AH21" s="52"/>
      <c r="AI21" s="52"/>
      <c r="AJ21" s="52"/>
      <c r="AK21" s="52"/>
      <c r="AL21" s="52" t="s">
        <v>425</v>
      </c>
      <c r="AM21" s="52"/>
      <c r="AN21" s="52"/>
      <c r="AO21" s="52"/>
      <c r="AP21" s="52"/>
      <c r="AQ21" s="52"/>
      <c r="AR21" s="52"/>
      <c r="AS21" s="52"/>
      <c r="AT21" s="52"/>
      <c r="AU21" s="47" t="s">
        <v>425</v>
      </c>
      <c r="AV21" s="47" t="s">
        <v>425</v>
      </c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50" t="s">
        <v>425</v>
      </c>
      <c r="BL21" s="50"/>
      <c r="BM21" s="50"/>
      <c r="BN21" s="50"/>
      <c r="BO21" s="50"/>
      <c r="BP21" s="50"/>
      <c r="BQ21" s="52"/>
      <c r="BR21" s="52"/>
      <c r="BS21" s="83"/>
      <c r="BT21" s="83"/>
      <c r="BU21" s="83"/>
      <c r="BV21" s="83"/>
      <c r="BW21" s="83"/>
      <c r="BX21" s="83"/>
      <c r="BY21" s="83"/>
      <c r="BZ21" s="83"/>
      <c r="CA21" s="49"/>
      <c r="CB21" s="49"/>
      <c r="CC21" s="49"/>
      <c r="CE21" s="50"/>
      <c r="CF21" s="50"/>
      <c r="CG21" s="50"/>
      <c r="CH21" s="52"/>
      <c r="CI21" s="49"/>
      <c r="CJ21" s="49"/>
      <c r="CK21" s="48" t="s">
        <v>425</v>
      </c>
      <c r="CL21" s="48"/>
      <c r="CM21" s="48"/>
      <c r="CN21" s="48"/>
      <c r="CO21" s="48"/>
      <c r="CP21" s="48"/>
      <c r="CQ21" s="48"/>
      <c r="CR21" s="48"/>
      <c r="CS21" s="50"/>
      <c r="CT21" s="50"/>
      <c r="CU21" s="47"/>
      <c r="CV21" s="47"/>
      <c r="CW21" s="47"/>
      <c r="CX21" s="47"/>
      <c r="CY21" s="10"/>
      <c r="CZ21" s="10"/>
      <c r="DA21" s="48"/>
      <c r="DB21" s="48"/>
      <c r="DC21" s="49"/>
      <c r="DD21" s="97">
        <f t="shared" si="0"/>
        <v>6</v>
      </c>
      <c r="DE21" s="106"/>
      <c r="DF21" s="28"/>
    </row>
    <row r="22" spans="1:110" s="5" customFormat="1" x14ac:dyDescent="0.25">
      <c r="A22" s="3" t="s">
        <v>33</v>
      </c>
      <c r="B22" s="47"/>
      <c r="C22" s="48"/>
      <c r="D22" s="49"/>
      <c r="E22" s="49"/>
      <c r="F22" s="4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0"/>
      <c r="T22" s="48"/>
      <c r="U22" s="48"/>
      <c r="V22" s="48"/>
      <c r="W22" s="48"/>
      <c r="X22" s="48"/>
      <c r="Y22" s="48"/>
      <c r="Z22" s="48"/>
      <c r="AA22" s="48"/>
      <c r="AB22" s="51"/>
      <c r="AC22" s="51"/>
      <c r="AD22" s="51"/>
      <c r="AE22" s="51"/>
      <c r="AF22" s="52" t="s">
        <v>425</v>
      </c>
      <c r="AG22" s="52" t="s">
        <v>425</v>
      </c>
      <c r="AH22" s="52" t="s">
        <v>425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50"/>
      <c r="BL22" s="50"/>
      <c r="BM22" s="50"/>
      <c r="BN22" s="50"/>
      <c r="BO22" s="50"/>
      <c r="BP22" s="50"/>
      <c r="BQ22" s="52"/>
      <c r="BR22" s="52"/>
      <c r="BS22" s="83"/>
      <c r="BT22" s="83"/>
      <c r="BU22" s="83"/>
      <c r="BV22" s="83"/>
      <c r="BW22" s="83"/>
      <c r="BX22" s="83"/>
      <c r="BY22" s="83"/>
      <c r="BZ22" s="83"/>
      <c r="CA22" s="49"/>
      <c r="CB22" s="49"/>
      <c r="CC22" s="49"/>
      <c r="CE22" s="50"/>
      <c r="CF22" s="50"/>
      <c r="CG22" s="50"/>
      <c r="CH22" s="52"/>
      <c r="CI22" s="49"/>
      <c r="CJ22" s="49"/>
      <c r="CK22" s="48"/>
      <c r="CL22" s="48"/>
      <c r="CM22" s="48"/>
      <c r="CN22" s="48"/>
      <c r="CO22" s="48"/>
      <c r="CP22" s="48"/>
      <c r="CQ22" s="48"/>
      <c r="CR22" s="48"/>
      <c r="CS22" s="50"/>
      <c r="CT22" s="50"/>
      <c r="CU22" s="47"/>
      <c r="CV22" s="47"/>
      <c r="CW22" s="47"/>
      <c r="CX22" s="47"/>
      <c r="CY22" s="10"/>
      <c r="CZ22" s="10"/>
      <c r="DA22" s="48"/>
      <c r="DB22" s="48"/>
      <c r="DC22" s="49"/>
      <c r="DD22" s="97">
        <f t="shared" si="0"/>
        <v>3</v>
      </c>
      <c r="DE22" s="106"/>
      <c r="DF22" s="28"/>
    </row>
    <row r="23" spans="1:110" s="5" customFormat="1" x14ac:dyDescent="0.25">
      <c r="A23" s="3" t="s">
        <v>34</v>
      </c>
      <c r="B23" s="47"/>
      <c r="C23" s="48"/>
      <c r="D23" s="49"/>
      <c r="E23" s="49"/>
      <c r="F23" s="4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0"/>
      <c r="T23" s="48"/>
      <c r="U23" s="48"/>
      <c r="V23" s="48"/>
      <c r="W23" s="48"/>
      <c r="X23" s="48"/>
      <c r="Y23" s="48"/>
      <c r="Z23" s="48"/>
      <c r="AA23" s="48"/>
      <c r="AB23" s="51"/>
      <c r="AC23" s="51"/>
      <c r="AD23" s="51"/>
      <c r="AE23" s="51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47"/>
      <c r="AV23" s="47" t="s">
        <v>425</v>
      </c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50"/>
      <c r="BL23" s="50"/>
      <c r="BM23" s="50"/>
      <c r="BN23" s="50"/>
      <c r="BO23" s="50"/>
      <c r="BP23" s="50"/>
      <c r="BQ23" s="52"/>
      <c r="BR23" s="52"/>
      <c r="BS23" s="83"/>
      <c r="BT23" s="83"/>
      <c r="BU23" s="83"/>
      <c r="BV23" s="83"/>
      <c r="BW23" s="83"/>
      <c r="BX23" s="83"/>
      <c r="BY23" s="83"/>
      <c r="BZ23" s="83"/>
      <c r="CA23" s="49"/>
      <c r="CB23" s="49"/>
      <c r="CC23" s="49"/>
      <c r="CE23" s="50"/>
      <c r="CF23" s="50"/>
      <c r="CG23" s="50"/>
      <c r="CH23" s="52"/>
      <c r="CI23" s="49"/>
      <c r="CJ23" s="49"/>
      <c r="CK23" s="48" t="s">
        <v>425</v>
      </c>
      <c r="CL23" s="48"/>
      <c r="CM23" s="48"/>
      <c r="CN23" s="48"/>
      <c r="CO23" s="48"/>
      <c r="CP23" s="48"/>
      <c r="CQ23" s="48"/>
      <c r="CR23" s="48"/>
      <c r="CS23" s="50"/>
      <c r="CT23" s="50"/>
      <c r="CU23" s="47"/>
      <c r="CV23" s="47"/>
      <c r="CW23" s="47"/>
      <c r="CX23" s="47"/>
      <c r="CY23" s="10"/>
      <c r="CZ23" s="10"/>
      <c r="DA23" s="48"/>
      <c r="DB23" s="48"/>
      <c r="DC23" s="49"/>
      <c r="DD23" s="97">
        <f t="shared" si="0"/>
        <v>2</v>
      </c>
      <c r="DE23" s="106"/>
      <c r="DF23" s="28"/>
    </row>
    <row r="24" spans="1:110" s="5" customFormat="1" ht="30" x14ac:dyDescent="0.25">
      <c r="A24" s="3" t="s">
        <v>549</v>
      </c>
      <c r="B24" s="47"/>
      <c r="C24" s="48"/>
      <c r="D24" s="49"/>
      <c r="E24" s="49"/>
      <c r="F24" s="4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0"/>
      <c r="T24" s="48"/>
      <c r="U24" s="48"/>
      <c r="V24" s="48"/>
      <c r="W24" s="48"/>
      <c r="X24" s="48"/>
      <c r="Y24" s="48"/>
      <c r="Z24" s="48"/>
      <c r="AA24" s="48"/>
      <c r="AB24" s="51"/>
      <c r="AC24" s="51"/>
      <c r="AD24" s="51"/>
      <c r="AE24" s="51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47" t="s">
        <v>425</v>
      </c>
      <c r="AV24" s="47"/>
      <c r="AW24" s="47" t="s">
        <v>425</v>
      </c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50"/>
      <c r="BL24" s="50"/>
      <c r="BM24" s="50"/>
      <c r="BN24" s="50"/>
      <c r="BO24" s="50"/>
      <c r="BP24" s="50"/>
      <c r="BQ24" s="52"/>
      <c r="BR24" s="52"/>
      <c r="BS24" s="83"/>
      <c r="BT24" s="83"/>
      <c r="BU24" s="83"/>
      <c r="BV24" s="83"/>
      <c r="BW24" s="83"/>
      <c r="BX24" s="83"/>
      <c r="BY24" s="83"/>
      <c r="BZ24" s="83"/>
      <c r="CA24" s="49"/>
      <c r="CB24" s="49"/>
      <c r="CC24" s="49"/>
      <c r="CE24" s="50"/>
      <c r="CF24" s="50"/>
      <c r="CG24" s="50"/>
      <c r="CH24" s="52"/>
      <c r="CI24" s="49"/>
      <c r="CJ24" s="49"/>
      <c r="CK24" s="48" t="s">
        <v>425</v>
      </c>
      <c r="CL24" s="48" t="s">
        <v>425</v>
      </c>
      <c r="CM24" s="48"/>
      <c r="CN24" s="48"/>
      <c r="CO24" s="48"/>
      <c r="CP24" s="48"/>
      <c r="CQ24" s="48"/>
      <c r="CR24" s="48"/>
      <c r="CS24" s="50"/>
      <c r="CT24" s="50"/>
      <c r="CU24" s="47"/>
      <c r="CV24" s="47"/>
      <c r="CW24" s="47"/>
      <c r="CX24" s="47"/>
      <c r="CY24" s="10"/>
      <c r="CZ24" s="10"/>
      <c r="DA24" s="48"/>
      <c r="DB24" s="48"/>
      <c r="DC24" s="49"/>
      <c r="DD24" s="97">
        <f t="shared" si="0"/>
        <v>4</v>
      </c>
      <c r="DE24" s="106"/>
      <c r="DF24" s="28"/>
    </row>
    <row r="25" spans="1:110" s="5" customFormat="1" x14ac:dyDescent="0.25">
      <c r="A25" s="3" t="s">
        <v>35</v>
      </c>
      <c r="B25" s="47"/>
      <c r="C25" s="48"/>
      <c r="D25" s="49"/>
      <c r="E25" s="49"/>
      <c r="F25" s="4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0"/>
      <c r="T25" s="48"/>
      <c r="U25" s="48"/>
      <c r="V25" s="48"/>
      <c r="W25" s="48"/>
      <c r="X25" s="48"/>
      <c r="Y25" s="48"/>
      <c r="Z25" s="48"/>
      <c r="AA25" s="48"/>
      <c r="AB25" s="51"/>
      <c r="AC25" s="51"/>
      <c r="AD25" s="51"/>
      <c r="AE25" s="51"/>
      <c r="AF25" s="52" t="s">
        <v>425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47" t="s">
        <v>425</v>
      </c>
      <c r="AV25" s="47" t="s">
        <v>425</v>
      </c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50"/>
      <c r="BL25" s="50"/>
      <c r="BM25" s="50"/>
      <c r="BN25" s="50"/>
      <c r="BO25" s="50"/>
      <c r="BP25" s="50"/>
      <c r="BQ25" s="52"/>
      <c r="BR25" s="52"/>
      <c r="BS25" s="83"/>
      <c r="BT25" s="83"/>
      <c r="BU25" s="83"/>
      <c r="BV25" s="83"/>
      <c r="BW25" s="83"/>
      <c r="BX25" s="83"/>
      <c r="BY25" s="83"/>
      <c r="BZ25" s="83"/>
      <c r="CA25" s="49"/>
      <c r="CB25" s="49"/>
      <c r="CC25" s="49"/>
      <c r="CE25" s="50"/>
      <c r="CF25" s="50"/>
      <c r="CG25" s="50"/>
      <c r="CH25" s="52"/>
      <c r="CI25" s="49"/>
      <c r="CJ25" s="49"/>
      <c r="CK25" s="48"/>
      <c r="CL25" s="48"/>
      <c r="CM25" s="48"/>
      <c r="CN25" s="48"/>
      <c r="CO25" s="48"/>
      <c r="CP25" s="48" t="s">
        <v>425</v>
      </c>
      <c r="CQ25" s="48"/>
      <c r="CR25" s="48"/>
      <c r="CS25" s="50"/>
      <c r="CT25" s="50"/>
      <c r="CU25" s="47"/>
      <c r="CV25" s="47"/>
      <c r="CW25" s="47"/>
      <c r="CX25" s="47"/>
      <c r="CY25" s="10"/>
      <c r="CZ25" s="10"/>
      <c r="DA25" s="48"/>
      <c r="DB25" s="48"/>
      <c r="DC25" s="49"/>
      <c r="DD25" s="97">
        <f t="shared" si="0"/>
        <v>4</v>
      </c>
      <c r="DE25" s="106"/>
      <c r="DF25" s="28"/>
    </row>
    <row r="26" spans="1:110" s="5" customFormat="1" ht="45" x14ac:dyDescent="0.25">
      <c r="A26" s="3" t="s">
        <v>562</v>
      </c>
      <c r="B26" s="47"/>
      <c r="C26" s="48"/>
      <c r="D26" s="49"/>
      <c r="E26" s="49"/>
      <c r="F26" s="4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0"/>
      <c r="T26" s="48"/>
      <c r="U26" s="48"/>
      <c r="V26" s="48"/>
      <c r="W26" s="48"/>
      <c r="X26" s="48"/>
      <c r="Y26" s="48"/>
      <c r="Z26" s="48"/>
      <c r="AA26" s="48"/>
      <c r="AB26" s="51"/>
      <c r="AC26" s="51"/>
      <c r="AD26" s="51"/>
      <c r="AE26" s="51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47"/>
      <c r="AV26" s="47"/>
      <c r="AW26" s="47"/>
      <c r="AX26" s="47"/>
      <c r="AY26" s="47" t="s">
        <v>425</v>
      </c>
      <c r="AZ26" s="47"/>
      <c r="BA26" s="47" t="s">
        <v>425</v>
      </c>
      <c r="BB26" s="47"/>
      <c r="BC26" s="47"/>
      <c r="BD26" s="47" t="s">
        <v>425</v>
      </c>
      <c r="BE26" s="47" t="s">
        <v>425</v>
      </c>
      <c r="BF26" s="47" t="s">
        <v>425</v>
      </c>
      <c r="BG26" s="47" t="s">
        <v>425</v>
      </c>
      <c r="BH26" s="47"/>
      <c r="BI26" s="47"/>
      <c r="BJ26" s="47"/>
      <c r="BK26" s="50"/>
      <c r="BL26" s="50"/>
      <c r="BM26" s="50"/>
      <c r="BN26" s="50"/>
      <c r="BO26" s="50"/>
      <c r="BP26" s="50"/>
      <c r="BQ26" s="52"/>
      <c r="BR26" s="52"/>
      <c r="BS26" s="83"/>
      <c r="BT26" s="83"/>
      <c r="BU26" s="83"/>
      <c r="BV26" s="83"/>
      <c r="BW26" s="83"/>
      <c r="BX26" s="83"/>
      <c r="BY26" s="83"/>
      <c r="BZ26" s="83"/>
      <c r="CA26" s="49"/>
      <c r="CB26" s="49"/>
      <c r="CC26" s="49"/>
      <c r="CE26" s="50"/>
      <c r="CF26" s="50"/>
      <c r="CG26" s="50"/>
      <c r="CH26" s="52"/>
      <c r="CI26" s="49"/>
      <c r="CJ26" s="49"/>
      <c r="CK26" s="48"/>
      <c r="CL26" s="48"/>
      <c r="CM26" s="48"/>
      <c r="CN26" s="48"/>
      <c r="CO26" s="48"/>
      <c r="CP26" s="48"/>
      <c r="CQ26" s="48"/>
      <c r="CR26" s="48"/>
      <c r="CS26" s="50"/>
      <c r="CT26" s="50"/>
      <c r="CU26" s="47"/>
      <c r="CV26" s="47"/>
      <c r="CW26" s="47"/>
      <c r="CX26" s="47"/>
      <c r="CY26" s="10"/>
      <c r="CZ26" s="10"/>
      <c r="DA26" s="48"/>
      <c r="DB26" s="48"/>
      <c r="DC26" s="49"/>
      <c r="DD26" s="97">
        <f t="shared" si="0"/>
        <v>6</v>
      </c>
      <c r="DE26" s="106"/>
      <c r="DF26" s="28"/>
    </row>
    <row r="27" spans="1:110" s="5" customFormat="1" x14ac:dyDescent="0.25">
      <c r="A27" s="3" t="s">
        <v>36</v>
      </c>
      <c r="B27" s="47"/>
      <c r="C27" s="48"/>
      <c r="D27" s="49"/>
      <c r="E27" s="49"/>
      <c r="F27" s="4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0"/>
      <c r="T27" s="48"/>
      <c r="U27" s="48"/>
      <c r="V27" s="48"/>
      <c r="W27" s="48"/>
      <c r="X27" s="48"/>
      <c r="Y27" s="48"/>
      <c r="Z27" s="48"/>
      <c r="AA27" s="48"/>
      <c r="AB27" s="51"/>
      <c r="AC27" s="51"/>
      <c r="AD27" s="51"/>
      <c r="AE27" s="51"/>
      <c r="AF27" s="52" t="s">
        <v>425</v>
      </c>
      <c r="AG27" s="52"/>
      <c r="AH27" s="52"/>
      <c r="AI27" s="52"/>
      <c r="AJ27" s="52"/>
      <c r="AK27" s="52"/>
      <c r="AL27" s="52" t="s">
        <v>425</v>
      </c>
      <c r="AM27" s="52"/>
      <c r="AN27" s="52"/>
      <c r="AO27" s="52"/>
      <c r="AP27" s="52"/>
      <c r="AQ27" s="52"/>
      <c r="AR27" s="52"/>
      <c r="AS27" s="52"/>
      <c r="AT27" s="52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50"/>
      <c r="BL27" s="50"/>
      <c r="BM27" s="50"/>
      <c r="BN27" s="50"/>
      <c r="BO27" s="50"/>
      <c r="BP27" s="50"/>
      <c r="BQ27" s="52"/>
      <c r="BR27" s="52"/>
      <c r="BS27" s="83"/>
      <c r="BT27" s="83"/>
      <c r="BU27" s="83"/>
      <c r="BV27" s="83"/>
      <c r="BW27" s="83"/>
      <c r="BX27" s="83"/>
      <c r="BY27" s="83"/>
      <c r="BZ27" s="83"/>
      <c r="CA27" s="49"/>
      <c r="CB27" s="49"/>
      <c r="CC27" s="49"/>
      <c r="CE27" s="50" t="s">
        <v>425</v>
      </c>
      <c r="CF27" s="50"/>
      <c r="CG27" s="50"/>
      <c r="CH27" s="52"/>
      <c r="CI27" s="49"/>
      <c r="CJ27" s="49"/>
      <c r="CK27" s="48" t="s">
        <v>425</v>
      </c>
      <c r="CL27" s="48"/>
      <c r="CM27" s="48"/>
      <c r="CN27" s="48"/>
      <c r="CO27" s="48"/>
      <c r="CP27" s="48"/>
      <c r="CQ27" s="48"/>
      <c r="CR27" s="48"/>
      <c r="CS27" s="50"/>
      <c r="CT27" s="50"/>
      <c r="CU27" s="47"/>
      <c r="CV27" s="47"/>
      <c r="CW27" s="47"/>
      <c r="CX27" s="47"/>
      <c r="CY27" s="10"/>
      <c r="CZ27" s="10"/>
      <c r="DA27" s="48"/>
      <c r="DB27" s="48"/>
      <c r="DC27" s="49"/>
      <c r="DD27" s="97">
        <f t="shared" si="0"/>
        <v>4</v>
      </c>
      <c r="DE27" s="106"/>
      <c r="DF27" s="28"/>
    </row>
    <row r="28" spans="1:110" s="5" customFormat="1" x14ac:dyDescent="0.25">
      <c r="A28" s="3" t="s">
        <v>37</v>
      </c>
      <c r="B28" s="47"/>
      <c r="C28" s="48"/>
      <c r="D28" s="49"/>
      <c r="E28" s="49"/>
      <c r="F28" s="4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0"/>
      <c r="T28" s="48"/>
      <c r="U28" s="48"/>
      <c r="V28" s="48"/>
      <c r="W28" s="48"/>
      <c r="X28" s="48"/>
      <c r="Y28" s="48"/>
      <c r="Z28" s="48"/>
      <c r="AA28" s="48"/>
      <c r="AB28" s="51"/>
      <c r="AC28" s="51"/>
      <c r="AD28" s="51"/>
      <c r="AE28" s="51"/>
      <c r="AF28" s="52"/>
      <c r="AG28" s="52" t="s">
        <v>425</v>
      </c>
      <c r="AH28" s="52" t="s">
        <v>425</v>
      </c>
      <c r="AI28" s="52"/>
      <c r="AJ28" s="52"/>
      <c r="AK28" s="52"/>
      <c r="AL28" s="52" t="s">
        <v>425</v>
      </c>
      <c r="AM28" s="52"/>
      <c r="AN28" s="52"/>
      <c r="AO28" s="52"/>
      <c r="AP28" s="52"/>
      <c r="AQ28" s="52"/>
      <c r="AR28" s="52"/>
      <c r="AS28" s="52"/>
      <c r="AT28" s="52"/>
      <c r="AU28" s="47" t="s">
        <v>425</v>
      </c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50"/>
      <c r="BL28" s="50"/>
      <c r="BM28" s="50"/>
      <c r="BN28" s="50"/>
      <c r="BO28" s="50"/>
      <c r="BP28" s="50"/>
      <c r="BQ28" s="52"/>
      <c r="BR28" s="52"/>
      <c r="BS28" s="83"/>
      <c r="BT28" s="83"/>
      <c r="BU28" s="83"/>
      <c r="BV28" s="83"/>
      <c r="BW28" s="83"/>
      <c r="BX28" s="83"/>
      <c r="BY28" s="83"/>
      <c r="BZ28" s="83"/>
      <c r="CA28" s="49"/>
      <c r="CB28" s="49"/>
      <c r="CC28" s="49"/>
      <c r="CE28" s="50"/>
      <c r="CF28" s="50"/>
      <c r="CG28" s="50"/>
      <c r="CH28" s="52"/>
      <c r="CI28" s="49"/>
      <c r="CJ28" s="49"/>
      <c r="CK28" s="48"/>
      <c r="CL28" s="48"/>
      <c r="CM28" s="48"/>
      <c r="CN28" s="48"/>
      <c r="CO28" s="48"/>
      <c r="CP28" s="48"/>
      <c r="CQ28" s="48"/>
      <c r="CR28" s="48"/>
      <c r="CS28" s="50"/>
      <c r="CT28" s="50"/>
      <c r="CU28" s="47"/>
      <c r="CV28" s="47"/>
      <c r="CW28" s="47"/>
      <c r="CX28" s="47"/>
      <c r="CY28" s="10"/>
      <c r="CZ28" s="10"/>
      <c r="DA28" s="48"/>
      <c r="DB28" s="48"/>
      <c r="DC28" s="49"/>
      <c r="DD28" s="97">
        <f t="shared" si="0"/>
        <v>4</v>
      </c>
      <c r="DE28" s="106"/>
      <c r="DF28" s="28"/>
    </row>
    <row r="29" spans="1:110" s="5" customFormat="1" x14ac:dyDescent="0.25">
      <c r="A29" s="3" t="s">
        <v>38</v>
      </c>
      <c r="B29" s="47"/>
      <c r="C29" s="48"/>
      <c r="D29" s="49"/>
      <c r="E29" s="49"/>
      <c r="F29" s="4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0"/>
      <c r="T29" s="48"/>
      <c r="U29" s="48"/>
      <c r="V29" s="48"/>
      <c r="W29" s="48"/>
      <c r="X29" s="48"/>
      <c r="Y29" s="48"/>
      <c r="Z29" s="48"/>
      <c r="AA29" s="48"/>
      <c r="AB29" s="51"/>
      <c r="AC29" s="51"/>
      <c r="AD29" s="51"/>
      <c r="AE29" s="51"/>
      <c r="AF29" s="52" t="s">
        <v>425</v>
      </c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47"/>
      <c r="AV29" s="47"/>
      <c r="AW29" s="47"/>
      <c r="AX29" s="47" t="s">
        <v>425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50" t="s">
        <v>425</v>
      </c>
      <c r="BL29" s="50"/>
      <c r="BM29" s="50"/>
      <c r="BN29" s="50"/>
      <c r="BO29" s="50" t="s">
        <v>425</v>
      </c>
      <c r="BP29" s="50"/>
      <c r="BQ29" s="52"/>
      <c r="BR29" s="52"/>
      <c r="BS29" s="83"/>
      <c r="BT29" s="83"/>
      <c r="BU29" s="83"/>
      <c r="BV29" s="83"/>
      <c r="BW29" s="83"/>
      <c r="BX29" s="83"/>
      <c r="BY29" s="83"/>
      <c r="BZ29" s="83"/>
      <c r="CA29" s="49"/>
      <c r="CB29" s="49"/>
      <c r="CC29" s="49"/>
      <c r="CE29" s="50" t="s">
        <v>425</v>
      </c>
      <c r="CF29" s="50"/>
      <c r="CG29" s="50"/>
      <c r="CH29" s="52"/>
      <c r="CI29" s="49"/>
      <c r="CJ29" s="49"/>
      <c r="CK29" s="48"/>
      <c r="CL29" s="48"/>
      <c r="CM29" s="48"/>
      <c r="CN29" s="48"/>
      <c r="CO29" s="48"/>
      <c r="CP29" s="48"/>
      <c r="CQ29" s="48"/>
      <c r="CR29" s="48"/>
      <c r="CS29" s="50"/>
      <c r="CT29" s="50"/>
      <c r="CU29" s="47"/>
      <c r="CV29" s="47"/>
      <c r="CW29" s="47"/>
      <c r="CX29" s="47"/>
      <c r="CY29" s="10"/>
      <c r="CZ29" s="10"/>
      <c r="DA29" s="48"/>
      <c r="DB29" s="48"/>
      <c r="DC29" s="49"/>
      <c r="DD29" s="97">
        <f t="shared" si="0"/>
        <v>5</v>
      </c>
      <c r="DE29" s="106"/>
      <c r="DF29" s="28"/>
    </row>
    <row r="30" spans="1:110" s="5" customFormat="1" x14ac:dyDescent="0.25">
      <c r="A30" s="3" t="s">
        <v>173</v>
      </c>
      <c r="B30" s="47"/>
      <c r="C30" s="48"/>
      <c r="D30" s="49"/>
      <c r="E30" s="49"/>
      <c r="F30" s="4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0"/>
      <c r="T30" s="48"/>
      <c r="U30" s="48"/>
      <c r="V30" s="48"/>
      <c r="W30" s="48"/>
      <c r="X30" s="48"/>
      <c r="Y30" s="48"/>
      <c r="Z30" s="48"/>
      <c r="AA30" s="48"/>
      <c r="AB30" s="51"/>
      <c r="AC30" s="51"/>
      <c r="AD30" s="51"/>
      <c r="AE30" s="51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47"/>
      <c r="AV30" s="47"/>
      <c r="AW30" s="47"/>
      <c r="AX30" s="47"/>
      <c r="AY30" s="47" t="s">
        <v>425</v>
      </c>
      <c r="AZ30" s="47"/>
      <c r="BA30" s="47"/>
      <c r="BB30" s="47"/>
      <c r="BC30" s="47"/>
      <c r="BD30" s="47" t="s">
        <v>425</v>
      </c>
      <c r="BE30" s="47" t="s">
        <v>425</v>
      </c>
      <c r="BF30" s="47"/>
      <c r="BG30" s="47"/>
      <c r="BH30" s="47"/>
      <c r="BI30" s="47"/>
      <c r="BJ30" s="47"/>
      <c r="BK30" s="50"/>
      <c r="BL30" s="50"/>
      <c r="BM30" s="50"/>
      <c r="BN30" s="50"/>
      <c r="BO30" s="50"/>
      <c r="BP30" s="50"/>
      <c r="BQ30" s="52"/>
      <c r="BR30" s="52"/>
      <c r="BS30" s="83"/>
      <c r="BT30" s="83"/>
      <c r="BU30" s="83"/>
      <c r="BV30" s="83"/>
      <c r="BW30" s="83"/>
      <c r="BX30" s="83"/>
      <c r="BY30" s="83"/>
      <c r="BZ30" s="83"/>
      <c r="CA30" s="49"/>
      <c r="CB30" s="49"/>
      <c r="CC30" s="49"/>
      <c r="CE30" s="50"/>
      <c r="CF30" s="50"/>
      <c r="CG30" s="50"/>
      <c r="CH30" s="52"/>
      <c r="CI30" s="49"/>
      <c r="CJ30" s="49"/>
      <c r="CK30" s="48"/>
      <c r="CL30" s="48"/>
      <c r="CM30" s="48"/>
      <c r="CN30" s="48"/>
      <c r="CO30" s="48"/>
      <c r="CP30" s="48"/>
      <c r="CQ30" s="48"/>
      <c r="CR30" s="48"/>
      <c r="CS30" s="50"/>
      <c r="CT30" s="50"/>
      <c r="CU30" s="47"/>
      <c r="CV30" s="47"/>
      <c r="CW30" s="47"/>
      <c r="CX30" s="47"/>
      <c r="CY30" s="10"/>
      <c r="CZ30" s="10"/>
      <c r="DA30" s="48"/>
      <c r="DB30" s="48"/>
      <c r="DC30" s="49"/>
      <c r="DD30" s="97">
        <f t="shared" si="0"/>
        <v>3</v>
      </c>
      <c r="DE30" s="106"/>
      <c r="DF30" s="28"/>
    </row>
    <row r="31" spans="1:110" s="5" customFormat="1" x14ac:dyDescent="0.25">
      <c r="A31" s="5" t="s">
        <v>175</v>
      </c>
      <c r="B31" s="47"/>
      <c r="C31" s="48"/>
      <c r="D31" s="49"/>
      <c r="E31" s="49"/>
      <c r="F31" s="4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0"/>
      <c r="T31" s="48"/>
      <c r="U31" s="48"/>
      <c r="V31" s="48"/>
      <c r="W31" s="48"/>
      <c r="X31" s="48"/>
      <c r="Y31" s="48"/>
      <c r="Z31" s="48"/>
      <c r="AA31" s="48"/>
      <c r="AB31" s="51"/>
      <c r="AC31" s="51"/>
      <c r="AD31" s="51"/>
      <c r="AE31" s="51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50"/>
      <c r="BL31" s="50"/>
      <c r="BM31" s="50"/>
      <c r="BN31" s="50"/>
      <c r="BO31" s="50"/>
      <c r="BP31" s="50"/>
      <c r="BQ31" s="52"/>
      <c r="BR31" s="52" t="s">
        <v>425</v>
      </c>
      <c r="BS31" s="83"/>
      <c r="BT31" s="83"/>
      <c r="BU31" s="83"/>
      <c r="BV31" s="83"/>
      <c r="BW31" s="83"/>
      <c r="BX31" s="83"/>
      <c r="BY31" s="83"/>
      <c r="BZ31" s="83"/>
      <c r="CA31" s="49"/>
      <c r="CB31" s="49"/>
      <c r="CC31" s="49"/>
      <c r="CE31" s="50"/>
      <c r="CF31" s="50"/>
      <c r="CG31" s="50"/>
      <c r="CH31" s="52"/>
      <c r="CI31" s="49"/>
      <c r="CJ31" s="49"/>
      <c r="CK31" s="48"/>
      <c r="CL31" s="48"/>
      <c r="CM31" s="48"/>
      <c r="CN31" s="48"/>
      <c r="CO31" s="48"/>
      <c r="CP31" s="48"/>
      <c r="CQ31" s="48"/>
      <c r="CR31" s="48"/>
      <c r="CS31" s="50"/>
      <c r="CT31" s="50"/>
      <c r="CU31" s="47"/>
      <c r="CV31" s="47"/>
      <c r="CW31" s="47"/>
      <c r="CX31" s="47"/>
      <c r="CY31" s="10"/>
      <c r="CZ31" s="10"/>
      <c r="DA31" s="48"/>
      <c r="DB31" s="48"/>
      <c r="DC31" s="49"/>
      <c r="DD31" s="97">
        <f t="shared" si="0"/>
        <v>1</v>
      </c>
      <c r="DE31" s="106"/>
      <c r="DF31" s="28"/>
    </row>
    <row r="32" spans="1:110" s="5" customFormat="1" x14ac:dyDescent="0.25">
      <c r="A32" s="5" t="s">
        <v>176</v>
      </c>
      <c r="B32" s="47"/>
      <c r="C32" s="48"/>
      <c r="D32" s="49"/>
      <c r="E32" s="49"/>
      <c r="F32" s="4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0"/>
      <c r="T32" s="48"/>
      <c r="U32" s="48"/>
      <c r="V32" s="48"/>
      <c r="W32" s="48" t="s">
        <v>425</v>
      </c>
      <c r="X32" s="48" t="s">
        <v>425</v>
      </c>
      <c r="Y32" s="48" t="s">
        <v>425</v>
      </c>
      <c r="Z32" s="48" t="s">
        <v>425</v>
      </c>
      <c r="AA32" s="48"/>
      <c r="AB32" s="51"/>
      <c r="AC32" s="51"/>
      <c r="AD32" s="51"/>
      <c r="AE32" s="51"/>
      <c r="AF32" s="52" t="s">
        <v>425</v>
      </c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47"/>
      <c r="AV32" s="47" t="s">
        <v>425</v>
      </c>
      <c r="AW32" s="47"/>
      <c r="AX32" s="47"/>
      <c r="AY32" s="47"/>
      <c r="AZ32" s="47"/>
      <c r="BA32" s="47"/>
      <c r="BB32" s="47"/>
      <c r="BC32" s="47"/>
      <c r="BD32" s="47" t="s">
        <v>425</v>
      </c>
      <c r="BE32" s="47" t="s">
        <v>425</v>
      </c>
      <c r="BF32" s="47"/>
      <c r="BG32" s="47"/>
      <c r="BH32" s="47"/>
      <c r="BI32" s="47"/>
      <c r="BJ32" s="47"/>
      <c r="BK32" s="50" t="s">
        <v>425</v>
      </c>
      <c r="BL32" s="50"/>
      <c r="BM32" s="50"/>
      <c r="BN32" s="50"/>
      <c r="BO32" s="50"/>
      <c r="BP32" s="50"/>
      <c r="BQ32" s="52"/>
      <c r="BR32" s="52"/>
      <c r="BS32" s="83"/>
      <c r="BT32" s="83"/>
      <c r="BU32" s="83"/>
      <c r="BV32" s="83"/>
      <c r="BW32" s="83"/>
      <c r="BX32" s="83"/>
      <c r="BY32" s="83"/>
      <c r="BZ32" s="83"/>
      <c r="CA32" s="49"/>
      <c r="CB32" s="49"/>
      <c r="CC32" s="49"/>
      <c r="CE32" s="50"/>
      <c r="CF32" s="50"/>
      <c r="CG32" s="50"/>
      <c r="CH32" s="52"/>
      <c r="CI32" s="49"/>
      <c r="CJ32" s="49"/>
      <c r="CK32" s="48"/>
      <c r="CL32" s="48"/>
      <c r="CM32" s="48"/>
      <c r="CN32" s="48"/>
      <c r="CO32" s="48"/>
      <c r="CP32" s="48"/>
      <c r="CQ32" s="48"/>
      <c r="CR32" s="48"/>
      <c r="CS32" s="50"/>
      <c r="CT32" s="50"/>
      <c r="CU32" s="47"/>
      <c r="CV32" s="47"/>
      <c r="CW32" s="47"/>
      <c r="CX32" s="47"/>
      <c r="CY32" s="10"/>
      <c r="CZ32" s="10"/>
      <c r="DA32" s="48"/>
      <c r="DB32" s="48" t="s">
        <v>425</v>
      </c>
      <c r="DC32" s="49"/>
      <c r="DD32" s="97">
        <f t="shared" si="0"/>
        <v>10</v>
      </c>
      <c r="DE32" s="106"/>
      <c r="DF32" s="28"/>
    </row>
    <row r="33" spans="1:110" s="5" customFormat="1" x14ac:dyDescent="0.25">
      <c r="A33" s="3" t="s">
        <v>199</v>
      </c>
      <c r="B33" s="47"/>
      <c r="C33" s="48"/>
      <c r="D33" s="49"/>
      <c r="E33" s="49"/>
      <c r="F33" s="49"/>
      <c r="G33" s="4" t="s">
        <v>425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0"/>
      <c r="T33" s="48"/>
      <c r="U33" s="48"/>
      <c r="V33" s="48"/>
      <c r="W33" s="48"/>
      <c r="X33" s="48"/>
      <c r="Y33" s="48"/>
      <c r="Z33" s="48"/>
      <c r="AA33" s="48"/>
      <c r="AB33" s="51"/>
      <c r="AC33" s="51"/>
      <c r="AD33" s="51"/>
      <c r="AE33" s="51"/>
      <c r="AF33" s="52" t="s">
        <v>425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50"/>
      <c r="BL33" s="50"/>
      <c r="BM33" s="50"/>
      <c r="BN33" s="50"/>
      <c r="BO33" s="50"/>
      <c r="BP33" s="50"/>
      <c r="BQ33" s="52" t="s">
        <v>425</v>
      </c>
      <c r="BR33" s="52" t="s">
        <v>425</v>
      </c>
      <c r="BS33" s="83"/>
      <c r="BT33" s="83"/>
      <c r="BU33" s="83" t="s">
        <v>425</v>
      </c>
      <c r="BV33" s="83"/>
      <c r="BW33" s="83"/>
      <c r="BX33" s="83"/>
      <c r="BY33" s="83"/>
      <c r="BZ33" s="83"/>
      <c r="CA33" s="49"/>
      <c r="CB33" s="49"/>
      <c r="CC33" s="49"/>
      <c r="CE33" s="50" t="s">
        <v>425</v>
      </c>
      <c r="CF33" s="50"/>
      <c r="CG33" s="50"/>
      <c r="CH33" s="52"/>
      <c r="CI33" s="49"/>
      <c r="CJ33" s="49"/>
      <c r="CK33" s="48"/>
      <c r="CL33" s="48"/>
      <c r="CM33" s="48" t="s">
        <v>425</v>
      </c>
      <c r="CN33" s="48"/>
      <c r="CO33" s="48"/>
      <c r="CP33" s="48"/>
      <c r="CQ33" s="48"/>
      <c r="CR33" s="48"/>
      <c r="CS33" s="50"/>
      <c r="CT33" s="50"/>
      <c r="CU33" s="47" t="s">
        <v>425</v>
      </c>
      <c r="CV33" s="47" t="s">
        <v>425</v>
      </c>
      <c r="CW33" s="47" t="s">
        <v>425</v>
      </c>
      <c r="CX33" s="47" t="s">
        <v>425</v>
      </c>
      <c r="CY33" s="10" t="s">
        <v>425</v>
      </c>
      <c r="CZ33" s="10" t="s">
        <v>425</v>
      </c>
      <c r="DA33" s="48" t="s">
        <v>425</v>
      </c>
      <c r="DB33" s="48"/>
      <c r="DC33" s="49"/>
      <c r="DD33" s="97">
        <f t="shared" si="0"/>
        <v>14</v>
      </c>
      <c r="DE33" s="106"/>
      <c r="DF33" s="28"/>
    </row>
    <row r="34" spans="1:110" s="5" customFormat="1" x14ac:dyDescent="0.25">
      <c r="A34" s="3" t="s">
        <v>234</v>
      </c>
      <c r="B34" s="47"/>
      <c r="C34" s="48"/>
      <c r="D34" s="49"/>
      <c r="E34" s="49"/>
      <c r="F34" s="4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0"/>
      <c r="T34" s="48"/>
      <c r="U34" s="48"/>
      <c r="V34" s="48"/>
      <c r="W34" s="48"/>
      <c r="X34" s="48"/>
      <c r="Y34" s="48"/>
      <c r="Z34" s="48"/>
      <c r="AA34" s="48"/>
      <c r="AB34" s="51"/>
      <c r="AC34" s="51"/>
      <c r="AD34" s="51"/>
      <c r="AE34" s="51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 t="s">
        <v>425</v>
      </c>
      <c r="AQ34" s="52"/>
      <c r="AR34" s="52"/>
      <c r="AS34" s="52"/>
      <c r="AT34" s="52"/>
      <c r="AU34" s="47"/>
      <c r="AV34" s="47"/>
      <c r="AW34" s="47"/>
      <c r="AX34" s="47" t="s">
        <v>425</v>
      </c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50"/>
      <c r="BL34" s="50"/>
      <c r="BM34" s="50"/>
      <c r="BN34" s="50"/>
      <c r="BO34" s="50"/>
      <c r="BP34" s="50"/>
      <c r="BQ34" s="52"/>
      <c r="BR34" s="52"/>
      <c r="BS34" s="83"/>
      <c r="BT34" s="83"/>
      <c r="BU34" s="83"/>
      <c r="BV34" s="83"/>
      <c r="BW34" s="83"/>
      <c r="BX34" s="83"/>
      <c r="BY34" s="83"/>
      <c r="BZ34" s="83"/>
      <c r="CA34" s="49"/>
      <c r="CB34" s="49"/>
      <c r="CC34" s="49"/>
      <c r="CE34" s="50"/>
      <c r="CF34" s="50"/>
      <c r="CG34" s="50"/>
      <c r="CH34" s="52"/>
      <c r="CI34" s="49"/>
      <c r="CJ34" s="49"/>
      <c r="CK34" s="48"/>
      <c r="CL34" s="48"/>
      <c r="CM34" s="48"/>
      <c r="CN34" s="48"/>
      <c r="CO34" s="48"/>
      <c r="CP34" s="48"/>
      <c r="CQ34" s="48"/>
      <c r="CR34" s="48"/>
      <c r="CS34" s="50"/>
      <c r="CT34" s="50"/>
      <c r="CU34" s="47"/>
      <c r="CV34" s="47"/>
      <c r="CW34" s="47"/>
      <c r="CX34" s="47"/>
      <c r="CY34" s="10"/>
      <c r="CZ34" s="10"/>
      <c r="DA34" s="48"/>
      <c r="DB34" s="48"/>
      <c r="DC34" s="49"/>
      <c r="DD34" s="97">
        <f t="shared" si="0"/>
        <v>2</v>
      </c>
      <c r="DE34" s="106"/>
      <c r="DF34" s="28"/>
    </row>
    <row r="35" spans="1:110" s="5" customFormat="1" x14ac:dyDescent="0.25">
      <c r="A35" s="3" t="s">
        <v>239</v>
      </c>
      <c r="B35" s="47"/>
      <c r="C35" s="48"/>
      <c r="D35" s="49"/>
      <c r="E35" s="49"/>
      <c r="F35" s="4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0"/>
      <c r="T35" s="48"/>
      <c r="U35" s="48"/>
      <c r="V35" s="48"/>
      <c r="W35" s="48"/>
      <c r="X35" s="48"/>
      <c r="Y35" s="48"/>
      <c r="Z35" s="48"/>
      <c r="AA35" s="48"/>
      <c r="AB35" s="51"/>
      <c r="AC35" s="51"/>
      <c r="AD35" s="51"/>
      <c r="AE35" s="51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50"/>
      <c r="BL35" s="50"/>
      <c r="BM35" s="50"/>
      <c r="BN35" s="50"/>
      <c r="BO35" s="50"/>
      <c r="BP35" s="50"/>
      <c r="BQ35" s="52"/>
      <c r="BR35" s="52" t="s">
        <v>425</v>
      </c>
      <c r="BS35" s="83"/>
      <c r="BT35" s="83"/>
      <c r="BU35" s="83"/>
      <c r="BV35" s="83"/>
      <c r="BW35" s="83"/>
      <c r="BX35" s="83"/>
      <c r="BY35" s="83"/>
      <c r="BZ35" s="83"/>
      <c r="CA35" s="49"/>
      <c r="CB35" s="49"/>
      <c r="CC35" s="49"/>
      <c r="CE35" s="50" t="s">
        <v>425</v>
      </c>
      <c r="CF35" s="50" t="s">
        <v>425</v>
      </c>
      <c r="CG35" s="50"/>
      <c r="CH35" s="52"/>
      <c r="CI35" s="49"/>
      <c r="CJ35" s="49"/>
      <c r="CK35" s="48"/>
      <c r="CL35" s="48"/>
      <c r="CM35" s="48"/>
      <c r="CN35" s="48"/>
      <c r="CO35" s="48"/>
      <c r="CP35" s="48"/>
      <c r="CQ35" s="48"/>
      <c r="CR35" s="48"/>
      <c r="CS35" s="50"/>
      <c r="CT35" s="50"/>
      <c r="CU35" s="47" t="s">
        <v>425</v>
      </c>
      <c r="CV35" s="47"/>
      <c r="CW35" s="47"/>
      <c r="CX35" s="47"/>
      <c r="CY35" s="10" t="s">
        <v>425</v>
      </c>
      <c r="CZ35" s="10"/>
      <c r="DA35" s="48"/>
      <c r="DB35" s="48"/>
      <c r="DC35" s="49"/>
      <c r="DD35" s="97">
        <f t="shared" si="0"/>
        <v>5</v>
      </c>
      <c r="DE35" s="106"/>
      <c r="DF35" s="28"/>
    </row>
    <row r="36" spans="1:110" s="5" customFormat="1" x14ac:dyDescent="0.25">
      <c r="A36" t="s">
        <v>552</v>
      </c>
      <c r="B36" s="90"/>
      <c r="C36" s="91"/>
      <c r="D36" s="92"/>
      <c r="E36" s="92"/>
      <c r="F36" s="92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93"/>
      <c r="T36" s="91"/>
      <c r="U36" s="91"/>
      <c r="V36" s="91"/>
      <c r="W36" s="91"/>
      <c r="X36" s="91"/>
      <c r="Y36" s="91"/>
      <c r="Z36" s="91"/>
      <c r="AA36" s="91"/>
      <c r="AB36" s="94"/>
      <c r="AC36" s="94"/>
      <c r="AD36" s="94"/>
      <c r="AE36" s="94"/>
      <c r="AF36" s="95"/>
      <c r="AG36" s="95" t="s">
        <v>425</v>
      </c>
      <c r="AH36" s="95" t="s">
        <v>425</v>
      </c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 t="s">
        <v>425</v>
      </c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3"/>
      <c r="BL36" s="93"/>
      <c r="BM36" s="93"/>
      <c r="BN36" s="93"/>
      <c r="BO36" s="93"/>
      <c r="BP36" s="93"/>
      <c r="BQ36" s="95"/>
      <c r="BR36" s="95"/>
      <c r="BS36" s="96"/>
      <c r="BT36" s="96"/>
      <c r="BU36" s="96"/>
      <c r="BV36" s="96"/>
      <c r="BW36" s="96"/>
      <c r="BX36" s="96"/>
      <c r="BY36" s="96"/>
      <c r="BZ36" s="96"/>
      <c r="CA36" s="92"/>
      <c r="CB36" s="92"/>
      <c r="CC36" s="92"/>
      <c r="CD36" s="103"/>
      <c r="CE36" s="93" t="s">
        <v>425</v>
      </c>
      <c r="CF36" s="93"/>
      <c r="CG36" s="93"/>
      <c r="CH36" s="95"/>
      <c r="CI36" s="92"/>
      <c r="CJ36" s="92"/>
      <c r="CK36" s="91"/>
      <c r="CL36" s="91"/>
      <c r="CM36" s="91"/>
      <c r="CN36" s="91"/>
      <c r="CO36" s="91"/>
      <c r="CP36" s="91"/>
      <c r="CQ36" s="91"/>
      <c r="CR36" s="91"/>
      <c r="CS36" s="93"/>
      <c r="CT36" s="93"/>
      <c r="CU36" s="90"/>
      <c r="CV36" s="90"/>
      <c r="CW36" s="90"/>
      <c r="CX36" s="90"/>
      <c r="CY36" s="15"/>
      <c r="CZ36" s="15"/>
      <c r="DA36" s="91"/>
      <c r="DB36" s="91"/>
      <c r="DC36" s="92"/>
      <c r="DD36" s="97">
        <f t="shared" si="0"/>
        <v>4</v>
      </c>
      <c r="DE36" s="106"/>
      <c r="DF36" s="28"/>
    </row>
    <row r="37" spans="1:110" s="5" customFormat="1" x14ac:dyDescent="0.25">
      <c r="A37" s="5" t="s">
        <v>556</v>
      </c>
      <c r="B37" s="47"/>
      <c r="C37" s="48"/>
      <c r="D37" s="49"/>
      <c r="E37" s="49"/>
      <c r="F37" s="4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 t="s">
        <v>425</v>
      </c>
      <c r="S37" s="50"/>
      <c r="T37" s="48"/>
      <c r="U37" s="48"/>
      <c r="V37" s="48"/>
      <c r="W37" s="48"/>
      <c r="X37" s="48"/>
      <c r="Y37" s="48"/>
      <c r="Z37" s="48"/>
      <c r="AA37" s="48"/>
      <c r="AB37" s="51"/>
      <c r="AC37" s="51"/>
      <c r="AD37" s="51"/>
      <c r="AE37" s="51"/>
      <c r="AF37" s="52"/>
      <c r="AG37" s="52" t="s">
        <v>425</v>
      </c>
      <c r="AH37" s="52" t="s">
        <v>425</v>
      </c>
      <c r="AI37" s="52"/>
      <c r="AJ37" s="52"/>
      <c r="AK37" s="52" t="s">
        <v>425</v>
      </c>
      <c r="AL37" s="52"/>
      <c r="AM37" s="52"/>
      <c r="AN37" s="52"/>
      <c r="AO37" s="52"/>
      <c r="AP37" s="52"/>
      <c r="AQ37" s="52"/>
      <c r="AR37" s="52"/>
      <c r="AS37" s="52"/>
      <c r="AT37" s="52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50"/>
      <c r="BL37" s="50"/>
      <c r="BM37" s="50" t="s">
        <v>425</v>
      </c>
      <c r="BN37" s="50"/>
      <c r="BO37" s="50"/>
      <c r="BP37" s="50"/>
      <c r="BQ37" s="52"/>
      <c r="BR37" s="52" t="s">
        <v>425</v>
      </c>
      <c r="BS37" s="83"/>
      <c r="BT37" s="83" t="s">
        <v>425</v>
      </c>
      <c r="BU37" s="83"/>
      <c r="BV37" s="83"/>
      <c r="BW37" s="83"/>
      <c r="BX37" s="83"/>
      <c r="BY37" s="83"/>
      <c r="BZ37" s="83"/>
      <c r="CA37" s="49"/>
      <c r="CB37" s="49"/>
      <c r="CC37" s="49"/>
      <c r="CE37" s="50" t="s">
        <v>425</v>
      </c>
      <c r="CF37" s="50"/>
      <c r="CG37" s="50"/>
      <c r="CH37" s="52"/>
      <c r="CI37" s="49"/>
      <c r="CJ37" s="49"/>
      <c r="CK37" s="48"/>
      <c r="CL37" s="48"/>
      <c r="CM37" s="48"/>
      <c r="CN37" s="48"/>
      <c r="CO37" s="48"/>
      <c r="CP37" s="48"/>
      <c r="CQ37" s="48"/>
      <c r="CR37" s="48"/>
      <c r="CS37" s="50"/>
      <c r="CT37" s="50"/>
      <c r="CU37" s="47"/>
      <c r="CV37" s="47"/>
      <c r="CW37" s="47"/>
      <c r="CX37" s="47"/>
      <c r="CY37" s="10"/>
      <c r="CZ37" s="10"/>
      <c r="DA37" s="48"/>
      <c r="DB37" s="48"/>
      <c r="DC37" s="49"/>
      <c r="DD37" s="97">
        <f t="shared" si="0"/>
        <v>8</v>
      </c>
      <c r="DE37" s="106"/>
      <c r="DF37" s="28"/>
    </row>
    <row r="38" spans="1:110" s="5" customFormat="1" x14ac:dyDescent="0.25">
      <c r="A38" s="3" t="s">
        <v>535</v>
      </c>
      <c r="B38" s="47"/>
      <c r="C38" s="48"/>
      <c r="D38" s="49"/>
      <c r="E38" s="49"/>
      <c r="F38" s="4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0"/>
      <c r="T38" s="48"/>
      <c r="U38" s="48"/>
      <c r="V38" s="48"/>
      <c r="W38" s="48"/>
      <c r="X38" s="48"/>
      <c r="Y38" s="48"/>
      <c r="Z38" s="48"/>
      <c r="AA38" s="48"/>
      <c r="AB38" s="51"/>
      <c r="AC38" s="51"/>
      <c r="AD38" s="51"/>
      <c r="AE38" s="51"/>
      <c r="AF38" s="52" t="s">
        <v>425</v>
      </c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47"/>
      <c r="AV38" s="47"/>
      <c r="AW38" s="47"/>
      <c r="AX38" s="47"/>
      <c r="AY38" s="47"/>
      <c r="AZ38" s="47" t="s">
        <v>425</v>
      </c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50"/>
      <c r="BL38" s="50"/>
      <c r="BM38" s="50" t="s">
        <v>425</v>
      </c>
      <c r="BN38" s="50"/>
      <c r="BO38" s="50"/>
      <c r="BP38" s="50"/>
      <c r="BQ38" s="52" t="s">
        <v>425</v>
      </c>
      <c r="BR38" s="52"/>
      <c r="BS38" s="83"/>
      <c r="BT38" s="83"/>
      <c r="BU38" s="83" t="s">
        <v>425</v>
      </c>
      <c r="BV38" s="83"/>
      <c r="BW38" s="83"/>
      <c r="BX38" s="83"/>
      <c r="BY38" s="83"/>
      <c r="BZ38" s="83"/>
      <c r="CA38" s="49"/>
      <c r="CB38" s="49"/>
      <c r="CC38" s="49"/>
      <c r="CE38" s="50" t="s">
        <v>425</v>
      </c>
      <c r="CF38" s="50"/>
      <c r="CG38" s="50"/>
      <c r="CH38" s="52"/>
      <c r="CI38" s="49"/>
      <c r="CJ38" s="49"/>
      <c r="CK38" s="48"/>
      <c r="CL38" s="48"/>
      <c r="CM38" s="48"/>
      <c r="CN38" s="48"/>
      <c r="CO38" s="48"/>
      <c r="CP38" s="48"/>
      <c r="CQ38" s="48"/>
      <c r="CR38" s="48"/>
      <c r="CS38" s="50"/>
      <c r="CT38" s="50"/>
      <c r="CU38" s="47"/>
      <c r="CV38" s="47"/>
      <c r="CW38" s="47"/>
      <c r="CX38" s="47"/>
      <c r="CY38" s="10"/>
      <c r="CZ38" s="10"/>
      <c r="DA38" s="48"/>
      <c r="DB38" s="48"/>
      <c r="DC38" s="49"/>
      <c r="DD38" s="97">
        <f t="shared" si="0"/>
        <v>6</v>
      </c>
      <c r="DE38" s="106"/>
      <c r="DF38" s="28"/>
    </row>
    <row r="39" spans="1:110" s="5" customFormat="1" ht="45" x14ac:dyDescent="0.25">
      <c r="A39" s="3" t="s">
        <v>541</v>
      </c>
      <c r="B39" s="47"/>
      <c r="C39" s="48"/>
      <c r="D39" s="49"/>
      <c r="E39" s="49"/>
      <c r="F39" s="4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50" t="s">
        <v>425</v>
      </c>
      <c r="T39" s="48"/>
      <c r="U39" s="48"/>
      <c r="V39" s="48"/>
      <c r="W39" s="48"/>
      <c r="X39" s="48"/>
      <c r="Y39" s="48"/>
      <c r="Z39" s="48"/>
      <c r="AA39" s="48"/>
      <c r="AB39" s="51"/>
      <c r="AC39" s="51"/>
      <c r="AD39" s="51"/>
      <c r="AE39" s="51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50"/>
      <c r="BL39" s="50"/>
      <c r="BM39" s="50"/>
      <c r="BN39" s="50"/>
      <c r="BO39" s="50"/>
      <c r="BP39" s="50"/>
      <c r="BQ39" s="52"/>
      <c r="BR39" s="52"/>
      <c r="BS39" s="83" t="s">
        <v>425</v>
      </c>
      <c r="BT39" s="83" t="s">
        <v>425</v>
      </c>
      <c r="BU39" s="83"/>
      <c r="BV39" s="83"/>
      <c r="BW39" s="83" t="s">
        <v>425</v>
      </c>
      <c r="BX39" s="83" t="s">
        <v>425</v>
      </c>
      <c r="BY39" s="83"/>
      <c r="BZ39" s="83"/>
      <c r="CA39" s="49"/>
      <c r="CB39" s="49"/>
      <c r="CC39" s="49"/>
      <c r="CE39" s="50" t="s">
        <v>425</v>
      </c>
      <c r="CF39" s="50"/>
      <c r="CG39" s="50"/>
      <c r="CH39" s="52"/>
      <c r="CI39" s="49"/>
      <c r="CJ39" s="49"/>
      <c r="CK39" s="48"/>
      <c r="CL39" s="48"/>
      <c r="CM39" s="48"/>
      <c r="CN39" s="48"/>
      <c r="CO39" s="48"/>
      <c r="CP39" s="48"/>
      <c r="CQ39" s="48"/>
      <c r="CR39" s="48"/>
      <c r="CS39" s="50"/>
      <c r="CT39" s="50"/>
      <c r="CU39" s="47"/>
      <c r="CV39" s="47"/>
      <c r="CW39" s="47"/>
      <c r="CX39" s="47"/>
      <c r="CY39" s="10"/>
      <c r="CZ39" s="10"/>
      <c r="DA39" s="48"/>
      <c r="DB39" s="48"/>
      <c r="DC39" s="49"/>
      <c r="DD39" s="97">
        <f t="shared" si="0"/>
        <v>6</v>
      </c>
      <c r="DE39" s="106"/>
      <c r="DF39" s="28"/>
    </row>
    <row r="40" spans="1:110" s="5" customFormat="1" x14ac:dyDescent="0.25">
      <c r="A40" s="3" t="s">
        <v>26</v>
      </c>
      <c r="B40" s="47"/>
      <c r="C40" s="48"/>
      <c r="D40" s="49"/>
      <c r="E40" s="49"/>
      <c r="F40" s="4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0"/>
      <c r="T40" s="48"/>
      <c r="U40" s="48"/>
      <c r="V40" s="48"/>
      <c r="W40" s="48"/>
      <c r="X40" s="48"/>
      <c r="Y40" s="48"/>
      <c r="Z40" s="48"/>
      <c r="AA40" s="48"/>
      <c r="AB40" s="51"/>
      <c r="AC40" s="51"/>
      <c r="AD40" s="51"/>
      <c r="AE40" s="51"/>
      <c r="AF40" s="52"/>
      <c r="AG40" s="52" t="s">
        <v>425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50"/>
      <c r="BL40" s="50"/>
      <c r="BM40" s="50"/>
      <c r="BN40" s="50"/>
      <c r="BO40" s="50"/>
      <c r="BP40" s="50"/>
      <c r="BQ40" s="52"/>
      <c r="BR40" s="52"/>
      <c r="BS40" s="83"/>
      <c r="BT40" s="83"/>
      <c r="BU40" s="83"/>
      <c r="BV40" s="83"/>
      <c r="BW40" s="83"/>
      <c r="BX40" s="83"/>
      <c r="BY40" s="83"/>
      <c r="BZ40" s="83"/>
      <c r="CA40" s="49"/>
      <c r="CB40" s="49" t="s">
        <v>425</v>
      </c>
      <c r="CC40" s="49" t="s">
        <v>425</v>
      </c>
      <c r="CE40" s="50" t="s">
        <v>425</v>
      </c>
      <c r="CF40" s="50"/>
      <c r="CG40" s="50"/>
      <c r="CH40" s="52" t="s">
        <v>425</v>
      </c>
      <c r="CI40" s="49" t="s">
        <v>425</v>
      </c>
      <c r="CJ40" s="49" t="s">
        <v>425</v>
      </c>
      <c r="CK40" s="48"/>
      <c r="CL40" s="48"/>
      <c r="CM40" s="48" t="s">
        <v>425</v>
      </c>
      <c r="CN40" s="48" t="s">
        <v>425</v>
      </c>
      <c r="CO40" s="48"/>
      <c r="CP40" s="48"/>
      <c r="CQ40" s="48"/>
      <c r="CR40" s="48" t="s">
        <v>425</v>
      </c>
      <c r="CS40" s="50"/>
      <c r="CT40" s="50"/>
      <c r="CU40" s="47"/>
      <c r="CV40" s="47"/>
      <c r="CW40" s="47"/>
      <c r="CX40" s="47"/>
      <c r="CY40" s="10"/>
      <c r="CZ40" s="10"/>
      <c r="DA40" s="48" t="s">
        <v>425</v>
      </c>
      <c r="DB40" s="48"/>
      <c r="DC40" s="49"/>
      <c r="DD40" s="97">
        <f t="shared" si="0"/>
        <v>11</v>
      </c>
      <c r="DE40" s="106"/>
      <c r="DF40" s="28"/>
    </row>
    <row r="41" spans="1:110" s="5" customFormat="1" ht="45" x14ac:dyDescent="0.25">
      <c r="A41" s="3" t="s">
        <v>542</v>
      </c>
      <c r="B41" s="47"/>
      <c r="C41" s="48"/>
      <c r="D41" s="49"/>
      <c r="E41" s="49"/>
      <c r="F41" s="4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50"/>
      <c r="T41" s="48"/>
      <c r="U41" s="48"/>
      <c r="V41" s="48"/>
      <c r="W41" s="48"/>
      <c r="X41" s="48"/>
      <c r="Y41" s="48"/>
      <c r="Z41" s="48"/>
      <c r="AA41" s="48"/>
      <c r="AB41" s="51"/>
      <c r="AC41" s="51"/>
      <c r="AD41" s="51"/>
      <c r="AE41" s="51"/>
      <c r="AF41" s="52" t="s">
        <v>425</v>
      </c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50"/>
      <c r="BL41" s="50"/>
      <c r="BM41" s="50"/>
      <c r="BN41" s="50"/>
      <c r="BO41" s="50" t="s">
        <v>425</v>
      </c>
      <c r="BP41" s="50"/>
      <c r="BQ41" s="52"/>
      <c r="BR41" s="52" t="s">
        <v>425</v>
      </c>
      <c r="BS41" s="83"/>
      <c r="BT41" s="83" t="s">
        <v>425</v>
      </c>
      <c r="BU41" s="83" t="s">
        <v>425</v>
      </c>
      <c r="BV41" s="83" t="s">
        <v>425</v>
      </c>
      <c r="BW41" s="83"/>
      <c r="BX41" s="83"/>
      <c r="BY41" s="83"/>
      <c r="BZ41" s="83"/>
      <c r="CA41" s="49" t="s">
        <v>425</v>
      </c>
      <c r="CB41" s="49"/>
      <c r="CC41" s="49"/>
      <c r="CE41" s="50" t="s">
        <v>425</v>
      </c>
      <c r="CF41" s="50" t="s">
        <v>425</v>
      </c>
      <c r="CG41" s="50" t="s">
        <v>425</v>
      </c>
      <c r="CH41" s="52"/>
      <c r="CI41" s="49"/>
      <c r="CJ41" s="49"/>
      <c r="CK41" s="48"/>
      <c r="CL41" s="48"/>
      <c r="CM41" s="48"/>
      <c r="CN41" s="48"/>
      <c r="CO41" s="48"/>
      <c r="CP41" s="48"/>
      <c r="CQ41" s="48"/>
      <c r="CR41" s="48"/>
      <c r="CS41" s="50"/>
      <c r="CT41" s="50"/>
      <c r="CU41" s="47"/>
      <c r="CV41" s="47" t="s">
        <v>425</v>
      </c>
      <c r="CW41" s="47"/>
      <c r="CX41" s="47"/>
      <c r="CY41" s="10" t="s">
        <v>425</v>
      </c>
      <c r="CZ41" s="10"/>
      <c r="DA41" s="48" t="s">
        <v>425</v>
      </c>
      <c r="DB41" s="48"/>
      <c r="DC41" s="49"/>
      <c r="DD41" s="97">
        <f t="shared" si="0"/>
        <v>13</v>
      </c>
      <c r="DE41" s="106"/>
      <c r="DF41" s="28"/>
    </row>
    <row r="42" spans="1:110" s="5" customFormat="1" x14ac:dyDescent="0.25">
      <c r="A42" s="3" t="s">
        <v>27</v>
      </c>
      <c r="B42" s="47"/>
      <c r="C42" s="48"/>
      <c r="D42" s="49" t="s">
        <v>425</v>
      </c>
      <c r="E42" s="49"/>
      <c r="F42" s="4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50"/>
      <c r="T42" s="48" t="s">
        <v>425</v>
      </c>
      <c r="U42" s="48"/>
      <c r="V42" s="48"/>
      <c r="W42" s="48"/>
      <c r="X42" s="48"/>
      <c r="Y42" s="48"/>
      <c r="Z42" s="48"/>
      <c r="AA42" s="48"/>
      <c r="AB42" s="51"/>
      <c r="AC42" s="51"/>
      <c r="AD42" s="51" t="s">
        <v>425</v>
      </c>
      <c r="AE42" s="51" t="s">
        <v>425</v>
      </c>
      <c r="AF42" s="52" t="s">
        <v>425</v>
      </c>
      <c r="AG42" s="52" t="s">
        <v>425</v>
      </c>
      <c r="AH42" s="52" t="s">
        <v>425</v>
      </c>
      <c r="AI42" s="52" t="s">
        <v>425</v>
      </c>
      <c r="AJ42" s="52" t="s">
        <v>425</v>
      </c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50" t="s">
        <v>425</v>
      </c>
      <c r="BL42" s="50"/>
      <c r="BM42" s="50"/>
      <c r="BN42" s="50"/>
      <c r="BO42" s="50"/>
      <c r="BP42" s="50"/>
      <c r="BQ42" s="52"/>
      <c r="BR42" s="52"/>
      <c r="BS42" s="83"/>
      <c r="BT42" s="83"/>
      <c r="BU42" s="83" t="s">
        <v>425</v>
      </c>
      <c r="BV42" s="83"/>
      <c r="BW42" s="83"/>
      <c r="BX42" s="83"/>
      <c r="BY42" s="83"/>
      <c r="BZ42" s="83"/>
      <c r="CA42" s="49"/>
      <c r="CB42" s="49"/>
      <c r="CC42" s="49"/>
      <c r="CE42" s="50" t="s">
        <v>425</v>
      </c>
      <c r="CF42" s="50"/>
      <c r="CG42" s="50"/>
      <c r="CH42" s="52"/>
      <c r="CI42" s="49"/>
      <c r="CJ42" s="49"/>
      <c r="CK42" s="48"/>
      <c r="CL42" s="48"/>
      <c r="CM42" s="48"/>
      <c r="CN42" s="48"/>
      <c r="CO42" s="48"/>
      <c r="CP42" s="48"/>
      <c r="CQ42" s="48"/>
      <c r="CR42" s="48"/>
      <c r="CS42" s="50"/>
      <c r="CT42" s="50"/>
      <c r="CU42" s="47"/>
      <c r="CV42" s="47"/>
      <c r="CW42" s="47"/>
      <c r="CX42" s="47"/>
      <c r="CY42" s="10"/>
      <c r="CZ42" s="10"/>
      <c r="DA42" s="48"/>
      <c r="DB42" s="48"/>
      <c r="DC42" s="49"/>
      <c r="DD42" s="97">
        <f t="shared" si="0"/>
        <v>12</v>
      </c>
      <c r="DE42" s="106"/>
      <c r="DF42" s="29"/>
    </row>
    <row r="43" spans="1:110" s="5" customFormat="1" ht="30" x14ac:dyDescent="0.25">
      <c r="A43" s="3" t="s">
        <v>543</v>
      </c>
      <c r="B43" s="47"/>
      <c r="C43" s="48"/>
      <c r="D43" s="49"/>
      <c r="E43" s="49"/>
      <c r="F43" s="49"/>
      <c r="G43" s="4"/>
      <c r="H43" s="4"/>
      <c r="I43" s="4"/>
      <c r="J43" s="4"/>
      <c r="K43" s="4"/>
      <c r="L43" s="4"/>
      <c r="M43" s="4"/>
      <c r="N43" s="4"/>
      <c r="O43" s="4"/>
      <c r="P43" s="4"/>
      <c r="Q43" s="4" t="s">
        <v>425</v>
      </c>
      <c r="R43" s="4"/>
      <c r="S43" s="50"/>
      <c r="T43" s="48"/>
      <c r="U43" s="48"/>
      <c r="V43" s="48"/>
      <c r="W43" s="48"/>
      <c r="X43" s="48"/>
      <c r="Y43" s="48"/>
      <c r="Z43" s="48"/>
      <c r="AA43" s="48"/>
      <c r="AB43" s="51"/>
      <c r="AC43" s="51"/>
      <c r="AD43" s="51" t="s">
        <v>425</v>
      </c>
      <c r="AE43" s="51" t="s">
        <v>425</v>
      </c>
      <c r="AF43" s="52"/>
      <c r="AG43" s="52" t="s">
        <v>425</v>
      </c>
      <c r="AH43" s="52" t="s">
        <v>425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47"/>
      <c r="AV43" s="47" t="s">
        <v>425</v>
      </c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 t="s">
        <v>425</v>
      </c>
      <c r="BJ43" s="47"/>
      <c r="BK43" s="50"/>
      <c r="BL43" s="50"/>
      <c r="BM43" s="50"/>
      <c r="BN43" s="50"/>
      <c r="BO43" s="50"/>
      <c r="BP43" s="50"/>
      <c r="BQ43" s="52"/>
      <c r="BR43" s="52"/>
      <c r="BS43" s="83"/>
      <c r="BT43" s="83"/>
      <c r="BU43" s="83"/>
      <c r="BV43" s="83" t="s">
        <v>425</v>
      </c>
      <c r="BW43" s="83" t="s">
        <v>425</v>
      </c>
      <c r="BX43" s="83"/>
      <c r="BY43" s="83"/>
      <c r="BZ43" s="83"/>
      <c r="CA43" s="49"/>
      <c r="CB43" s="49"/>
      <c r="CC43" s="49"/>
      <c r="CE43" s="50" t="s">
        <v>425</v>
      </c>
      <c r="CF43" s="50" t="s">
        <v>425</v>
      </c>
      <c r="CG43" s="50"/>
      <c r="CH43" s="52"/>
      <c r="CI43" s="49"/>
      <c r="CJ43" s="49"/>
      <c r="CK43" s="48"/>
      <c r="CL43" s="48"/>
      <c r="CM43" s="48"/>
      <c r="CN43" s="48"/>
      <c r="CO43" s="48"/>
      <c r="CP43" s="48"/>
      <c r="CQ43" s="48"/>
      <c r="CR43" s="48"/>
      <c r="CS43" s="50"/>
      <c r="CT43" s="50"/>
      <c r="CU43" s="47"/>
      <c r="CV43" s="47"/>
      <c r="CW43" s="47"/>
      <c r="CX43" s="47"/>
      <c r="CY43" s="10"/>
      <c r="CZ43" s="10"/>
      <c r="DA43" s="48"/>
      <c r="DB43" s="48"/>
      <c r="DC43" s="49"/>
      <c r="DD43" s="97">
        <f t="shared" si="0"/>
        <v>11</v>
      </c>
      <c r="DE43" s="106"/>
      <c r="DF43" s="29"/>
    </row>
    <row r="44" spans="1:110" s="5" customFormat="1" x14ac:dyDescent="0.25">
      <c r="A44" s="3" t="s">
        <v>29</v>
      </c>
      <c r="B44" s="47"/>
      <c r="C44" s="48"/>
      <c r="D44" s="49"/>
      <c r="E44" s="49"/>
      <c r="F44" s="4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50"/>
      <c r="T44" s="48"/>
      <c r="U44" s="48"/>
      <c r="V44" s="48"/>
      <c r="W44" s="48"/>
      <c r="X44" s="48"/>
      <c r="Y44" s="48"/>
      <c r="Z44" s="48"/>
      <c r="AA44" s="48"/>
      <c r="AB44" s="51" t="s">
        <v>425</v>
      </c>
      <c r="AC44" s="51"/>
      <c r="AD44" s="51" t="s">
        <v>425</v>
      </c>
      <c r="AE44" s="51" t="s">
        <v>425</v>
      </c>
      <c r="AF44" s="52" t="s">
        <v>425</v>
      </c>
      <c r="AG44" s="52"/>
      <c r="AH44" s="52"/>
      <c r="AI44" s="52"/>
      <c r="AJ44" s="52"/>
      <c r="AK44" s="52"/>
      <c r="AL44" s="52"/>
      <c r="AM44" s="52"/>
      <c r="AN44" s="52"/>
      <c r="AO44" s="52"/>
      <c r="AP44" s="52" t="s">
        <v>425</v>
      </c>
      <c r="AQ44" s="52"/>
      <c r="AR44" s="52" t="s">
        <v>425</v>
      </c>
      <c r="AS44" s="52"/>
      <c r="AT44" s="52"/>
      <c r="AU44" s="47"/>
      <c r="AV44" s="47" t="s">
        <v>425</v>
      </c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50"/>
      <c r="BL44" s="50"/>
      <c r="BM44" s="50"/>
      <c r="BN44" s="50"/>
      <c r="BO44" s="50"/>
      <c r="BP44" s="50"/>
      <c r="BQ44" s="52"/>
      <c r="BR44" s="52"/>
      <c r="BS44" s="83"/>
      <c r="BT44" s="83"/>
      <c r="BU44" s="83"/>
      <c r="BV44" s="83" t="s">
        <v>425</v>
      </c>
      <c r="BW44" s="83" t="s">
        <v>425</v>
      </c>
      <c r="BX44" s="83" t="s">
        <v>425</v>
      </c>
      <c r="BY44" s="83"/>
      <c r="BZ44" s="83"/>
      <c r="CA44" s="49"/>
      <c r="CB44" s="49"/>
      <c r="CC44" s="49"/>
      <c r="CE44" s="50"/>
      <c r="CF44" s="50"/>
      <c r="CG44" s="50"/>
      <c r="CH44" s="52" t="s">
        <v>425</v>
      </c>
      <c r="CI44" s="49"/>
      <c r="CJ44" s="49"/>
      <c r="CK44" s="48"/>
      <c r="CL44" s="48"/>
      <c r="CM44" s="48"/>
      <c r="CN44" s="48"/>
      <c r="CO44" s="48"/>
      <c r="CP44" s="48"/>
      <c r="CQ44" s="48"/>
      <c r="CR44" s="48"/>
      <c r="CS44" s="50"/>
      <c r="CT44" s="50"/>
      <c r="CU44" s="47"/>
      <c r="CV44" s="47"/>
      <c r="CW44" s="47"/>
      <c r="CX44" s="47"/>
      <c r="CY44" s="10"/>
      <c r="CZ44" s="10"/>
      <c r="DA44" s="48"/>
      <c r="DB44" s="48"/>
      <c r="DC44" s="49"/>
      <c r="DD44" s="97">
        <f t="shared" si="0"/>
        <v>11</v>
      </c>
      <c r="DE44" s="105"/>
      <c r="DF44" s="28"/>
    </row>
    <row r="45" spans="1:110" s="5" customFormat="1" ht="30" x14ac:dyDescent="0.25">
      <c r="A45" s="3" t="s">
        <v>537</v>
      </c>
      <c r="B45" s="47"/>
      <c r="C45" s="48" t="s">
        <v>425</v>
      </c>
      <c r="D45" s="49"/>
      <c r="E45" s="49"/>
      <c r="F45" s="49"/>
      <c r="G45" s="4"/>
      <c r="H45" s="4" t="s">
        <v>425</v>
      </c>
      <c r="I45" s="4" t="s">
        <v>425</v>
      </c>
      <c r="J45" s="4" t="s">
        <v>425</v>
      </c>
      <c r="K45" s="4" t="s">
        <v>425</v>
      </c>
      <c r="L45" s="4" t="s">
        <v>425</v>
      </c>
      <c r="M45" s="4" t="s">
        <v>425</v>
      </c>
      <c r="N45" s="4" t="s">
        <v>425</v>
      </c>
      <c r="O45" s="4" t="s">
        <v>425</v>
      </c>
      <c r="P45" s="4" t="s">
        <v>425</v>
      </c>
      <c r="Q45" s="4"/>
      <c r="R45" s="4"/>
      <c r="S45" s="50"/>
      <c r="T45" s="48"/>
      <c r="U45" s="48" t="s">
        <v>425</v>
      </c>
      <c r="V45" s="48"/>
      <c r="W45" s="48"/>
      <c r="X45" s="48"/>
      <c r="Y45" s="48"/>
      <c r="Z45" s="48"/>
      <c r="AA45" s="48"/>
      <c r="AB45" s="51" t="s">
        <v>425</v>
      </c>
      <c r="AC45" s="51"/>
      <c r="AD45" s="51" t="s">
        <v>425</v>
      </c>
      <c r="AE45" s="51" t="s">
        <v>425</v>
      </c>
      <c r="AF45" s="52" t="s">
        <v>425</v>
      </c>
      <c r="AG45" s="52" t="s">
        <v>425</v>
      </c>
      <c r="AH45" s="52" t="s">
        <v>425</v>
      </c>
      <c r="AI45" s="52"/>
      <c r="AJ45" s="52"/>
      <c r="AK45" s="52" t="s">
        <v>425</v>
      </c>
      <c r="AL45" s="52"/>
      <c r="AM45" s="52"/>
      <c r="AN45" s="52"/>
      <c r="AO45" s="52"/>
      <c r="AP45" s="52"/>
      <c r="AQ45" s="52"/>
      <c r="AR45" s="52"/>
      <c r="AS45" s="52" t="s">
        <v>425</v>
      </c>
      <c r="AT45" s="52"/>
      <c r="AU45" s="47"/>
      <c r="AV45" s="47"/>
      <c r="AW45" s="47"/>
      <c r="AX45" s="47"/>
      <c r="AY45" s="47" t="s">
        <v>425</v>
      </c>
      <c r="AZ45" s="47"/>
      <c r="BA45" s="47"/>
      <c r="BB45" s="47" t="s">
        <v>425</v>
      </c>
      <c r="BC45" s="47" t="s">
        <v>425</v>
      </c>
      <c r="BD45" s="47"/>
      <c r="BE45" s="47"/>
      <c r="BF45" s="47"/>
      <c r="BG45" s="47"/>
      <c r="BH45" s="47" t="s">
        <v>425</v>
      </c>
      <c r="BI45" s="47" t="s">
        <v>425</v>
      </c>
      <c r="BJ45" s="47"/>
      <c r="BK45" s="50"/>
      <c r="BL45" s="50"/>
      <c r="BM45" s="50"/>
      <c r="BN45" s="50"/>
      <c r="BO45" s="50"/>
      <c r="BP45" s="50"/>
      <c r="BQ45" s="52"/>
      <c r="BR45" s="52"/>
      <c r="BS45" s="83"/>
      <c r="BT45" s="83"/>
      <c r="BU45" s="83"/>
      <c r="BV45" s="83"/>
      <c r="BW45" s="83"/>
      <c r="BX45" s="83"/>
      <c r="BY45" s="83"/>
      <c r="BZ45" s="83"/>
      <c r="CA45" s="49" t="s">
        <v>425</v>
      </c>
      <c r="CB45" s="49"/>
      <c r="CC45" s="49"/>
      <c r="CD45" s="5" t="s">
        <v>425</v>
      </c>
      <c r="CE45" s="50" t="s">
        <v>425</v>
      </c>
      <c r="CF45" s="50" t="s">
        <v>425</v>
      </c>
      <c r="CG45" s="50"/>
      <c r="CH45" s="52" t="s">
        <v>425</v>
      </c>
      <c r="CI45" s="49"/>
      <c r="CJ45" s="49"/>
      <c r="CK45" s="48"/>
      <c r="CL45" s="48"/>
      <c r="CM45" s="48"/>
      <c r="CN45" s="48"/>
      <c r="CO45" s="48"/>
      <c r="CP45" s="48"/>
      <c r="CQ45" s="48"/>
      <c r="CR45" s="48"/>
      <c r="CS45" s="50"/>
      <c r="CT45" s="50"/>
      <c r="CU45" s="47"/>
      <c r="CV45" s="47"/>
      <c r="CW45" s="47"/>
      <c r="CX45" s="47"/>
      <c r="CY45" s="10"/>
      <c r="CZ45" s="10"/>
      <c r="DA45" s="48"/>
      <c r="DB45" s="48"/>
      <c r="DC45" s="49"/>
      <c r="DD45" s="97">
        <f t="shared" si="0"/>
        <v>29</v>
      </c>
      <c r="DE45" s="105"/>
      <c r="DF45" s="28"/>
    </row>
    <row r="46" spans="1:110" s="5" customFormat="1" ht="30" x14ac:dyDescent="0.25">
      <c r="A46" s="3" t="s">
        <v>547</v>
      </c>
      <c r="B46" s="47"/>
      <c r="C46" s="48"/>
      <c r="D46" s="49"/>
      <c r="E46" s="49"/>
      <c r="F46" s="49" t="s">
        <v>425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50"/>
      <c r="T46" s="48"/>
      <c r="U46" s="48"/>
      <c r="V46" s="48"/>
      <c r="W46" s="48"/>
      <c r="X46" s="48"/>
      <c r="Y46" s="48"/>
      <c r="Z46" s="48"/>
      <c r="AA46" s="48"/>
      <c r="AB46" s="51"/>
      <c r="AC46" s="51" t="s">
        <v>425</v>
      </c>
      <c r="AD46" s="51" t="s">
        <v>425</v>
      </c>
      <c r="AE46" s="51" t="s">
        <v>425</v>
      </c>
      <c r="AF46" s="52" t="s">
        <v>425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50" t="s">
        <v>425</v>
      </c>
      <c r="BL46" s="50"/>
      <c r="BM46" s="50"/>
      <c r="BN46" s="50" t="s">
        <v>425</v>
      </c>
      <c r="BO46" s="50"/>
      <c r="BP46" s="50"/>
      <c r="BQ46" s="52"/>
      <c r="BR46" s="52"/>
      <c r="BS46" s="83"/>
      <c r="BT46" s="83" t="s">
        <v>425</v>
      </c>
      <c r="BU46" s="83" t="s">
        <v>425</v>
      </c>
      <c r="BV46" s="83"/>
      <c r="BW46" s="83"/>
      <c r="BX46" s="83"/>
      <c r="BY46" s="83"/>
      <c r="BZ46" s="83"/>
      <c r="CA46" s="49"/>
      <c r="CB46" s="49"/>
      <c r="CC46" s="49"/>
      <c r="CE46" s="50" t="s">
        <v>425</v>
      </c>
      <c r="CF46" s="50"/>
      <c r="CG46" s="50"/>
      <c r="CH46" s="52"/>
      <c r="CI46" s="49"/>
      <c r="CJ46" s="49"/>
      <c r="CK46" s="48"/>
      <c r="CL46" s="48"/>
      <c r="CM46" s="48"/>
      <c r="CN46" s="48"/>
      <c r="CO46" s="48"/>
      <c r="CP46" s="48"/>
      <c r="CQ46" s="48"/>
      <c r="CR46" s="48"/>
      <c r="CS46" s="50"/>
      <c r="CT46" s="50"/>
      <c r="CU46" s="47"/>
      <c r="CV46" s="47"/>
      <c r="CW46" s="47"/>
      <c r="CX46" s="47"/>
      <c r="CY46" s="10"/>
      <c r="CZ46" s="10"/>
      <c r="DA46" s="48"/>
      <c r="DB46" s="48"/>
      <c r="DC46" s="49"/>
      <c r="DD46" s="97">
        <f t="shared" si="0"/>
        <v>10</v>
      </c>
      <c r="DE46" s="105"/>
      <c r="DF46" s="28"/>
    </row>
    <row r="47" spans="1:110" s="5" customFormat="1" x14ac:dyDescent="0.25">
      <c r="A47" s="3" t="s">
        <v>423</v>
      </c>
      <c r="B47" s="47"/>
      <c r="C47" s="48"/>
      <c r="D47" s="49"/>
      <c r="E47" s="49"/>
      <c r="F47" s="4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0"/>
      <c r="T47" s="48" t="s">
        <v>425</v>
      </c>
      <c r="U47" s="48"/>
      <c r="V47" s="48"/>
      <c r="W47" s="48"/>
      <c r="X47" s="48"/>
      <c r="Y47" s="48"/>
      <c r="Z47" s="48"/>
      <c r="AA47" s="48"/>
      <c r="AB47" s="51"/>
      <c r="AC47" s="51"/>
      <c r="AD47" s="51"/>
      <c r="AE47" s="51"/>
      <c r="AF47" s="52" t="s">
        <v>425</v>
      </c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47" t="s">
        <v>425</v>
      </c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50"/>
      <c r="BL47" s="50"/>
      <c r="BM47" s="50"/>
      <c r="BN47" s="50"/>
      <c r="BO47" s="50"/>
      <c r="BP47" s="50"/>
      <c r="BQ47" s="52"/>
      <c r="BR47" s="52"/>
      <c r="BS47" s="83"/>
      <c r="BT47" s="83"/>
      <c r="BU47" s="83"/>
      <c r="BV47" s="83"/>
      <c r="BW47" s="83"/>
      <c r="BX47" s="83"/>
      <c r="BY47" s="83"/>
      <c r="BZ47" s="83"/>
      <c r="CA47" s="49"/>
      <c r="CB47" s="49"/>
      <c r="CC47" s="49"/>
      <c r="CE47" s="50"/>
      <c r="CF47" s="50"/>
      <c r="CG47" s="50"/>
      <c r="CH47" s="52"/>
      <c r="CI47" s="49"/>
      <c r="CJ47" s="49"/>
      <c r="CK47" s="48" t="s">
        <v>425</v>
      </c>
      <c r="CL47" s="48"/>
      <c r="CM47" s="48"/>
      <c r="CN47" s="48"/>
      <c r="CO47" s="48"/>
      <c r="CP47" s="48"/>
      <c r="CQ47" s="48" t="s">
        <v>425</v>
      </c>
      <c r="CR47" s="48"/>
      <c r="CS47" s="50"/>
      <c r="CT47" s="50"/>
      <c r="CU47" s="47"/>
      <c r="CV47" s="47"/>
      <c r="CW47" s="47"/>
      <c r="CX47" s="47"/>
      <c r="CY47" s="10"/>
      <c r="CZ47" s="10"/>
      <c r="DA47" s="48"/>
      <c r="DB47" s="48"/>
      <c r="DC47" s="49"/>
      <c r="DD47" s="97">
        <f t="shared" si="0"/>
        <v>5</v>
      </c>
      <c r="DE47" s="105"/>
      <c r="DF47" s="28"/>
    </row>
    <row r="48" spans="1:110" s="5" customFormat="1" x14ac:dyDescent="0.25">
      <c r="A48" s="5" t="s">
        <v>174</v>
      </c>
      <c r="B48" s="47"/>
      <c r="C48" s="48"/>
      <c r="D48" s="49"/>
      <c r="E48" s="49"/>
      <c r="F48" s="49" t="s">
        <v>425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50"/>
      <c r="T48" s="48"/>
      <c r="U48" s="48"/>
      <c r="V48" s="48"/>
      <c r="W48" s="48"/>
      <c r="X48" s="48"/>
      <c r="Y48" s="48"/>
      <c r="Z48" s="48"/>
      <c r="AA48" s="48"/>
      <c r="AB48" s="51"/>
      <c r="AC48" s="51"/>
      <c r="AD48" s="51"/>
      <c r="AE48" s="51"/>
      <c r="AF48" s="52" t="s">
        <v>425</v>
      </c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50"/>
      <c r="BL48" s="50"/>
      <c r="BM48" s="50"/>
      <c r="BN48" s="50"/>
      <c r="BO48" s="50"/>
      <c r="BP48" s="50"/>
      <c r="BQ48" s="52"/>
      <c r="BR48" s="52"/>
      <c r="BS48" s="83"/>
      <c r="BT48" s="83"/>
      <c r="BU48" s="83" t="s">
        <v>425</v>
      </c>
      <c r="BV48" s="83"/>
      <c r="BW48" s="83"/>
      <c r="BX48" s="83"/>
      <c r="BY48" s="83"/>
      <c r="BZ48" s="83"/>
      <c r="CA48" s="49"/>
      <c r="CB48" s="49"/>
      <c r="CC48" s="49"/>
      <c r="CE48" s="50"/>
      <c r="CF48" s="50"/>
      <c r="CG48" s="50"/>
      <c r="CH48" s="52"/>
      <c r="CI48" s="49"/>
      <c r="CJ48" s="49"/>
      <c r="CK48" s="48"/>
      <c r="CL48" s="48"/>
      <c r="CM48" s="48"/>
      <c r="CN48" s="48"/>
      <c r="CO48" s="48"/>
      <c r="CP48" s="48"/>
      <c r="CQ48" s="48"/>
      <c r="CR48" s="48"/>
      <c r="CS48" s="50"/>
      <c r="CT48" s="50"/>
      <c r="CU48" s="47"/>
      <c r="CV48" s="47"/>
      <c r="CW48" s="47"/>
      <c r="CX48" s="47"/>
      <c r="CY48" s="10"/>
      <c r="CZ48" s="10"/>
      <c r="DA48" s="48"/>
      <c r="DB48" s="48"/>
      <c r="DC48" s="49"/>
      <c r="DD48" s="97">
        <f t="shared" si="0"/>
        <v>3</v>
      </c>
      <c r="DE48" s="105"/>
      <c r="DF48" s="28"/>
    </row>
    <row r="49" spans="1:110" s="5" customFormat="1" x14ac:dyDescent="0.25">
      <c r="A49" s="5" t="s">
        <v>177</v>
      </c>
      <c r="B49" s="47"/>
      <c r="C49" s="48"/>
      <c r="D49" s="49"/>
      <c r="E49" s="49" t="s">
        <v>425</v>
      </c>
      <c r="F49" s="4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50" t="s">
        <v>425</v>
      </c>
      <c r="T49" s="48"/>
      <c r="U49" s="48"/>
      <c r="V49" s="48"/>
      <c r="W49" s="48"/>
      <c r="X49" s="48"/>
      <c r="Y49" s="48"/>
      <c r="Z49" s="48"/>
      <c r="AA49" s="48"/>
      <c r="AB49" s="51"/>
      <c r="AC49" s="51"/>
      <c r="AD49" s="51"/>
      <c r="AE49" s="51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50" t="s">
        <v>425</v>
      </c>
      <c r="BL49" s="50"/>
      <c r="BM49" s="50"/>
      <c r="BN49" s="50"/>
      <c r="BO49" s="50"/>
      <c r="BP49" s="50"/>
      <c r="BQ49" s="52"/>
      <c r="BR49" s="52"/>
      <c r="BS49" s="83" t="s">
        <v>425</v>
      </c>
      <c r="BT49" s="83"/>
      <c r="BU49" s="83" t="s">
        <v>425</v>
      </c>
      <c r="BV49" s="83"/>
      <c r="BW49" s="83"/>
      <c r="BX49" s="83"/>
      <c r="BY49" s="83" t="s">
        <v>425</v>
      </c>
      <c r="BZ49" s="83"/>
      <c r="CA49" s="49"/>
      <c r="CB49" s="49"/>
      <c r="CC49" s="49"/>
      <c r="CE49" s="50" t="s">
        <v>425</v>
      </c>
      <c r="CF49" s="50"/>
      <c r="CG49" s="50"/>
      <c r="CH49" s="52"/>
      <c r="CI49" s="49"/>
      <c r="CJ49" s="49"/>
      <c r="CK49" s="48"/>
      <c r="CL49" s="48"/>
      <c r="CM49" s="48"/>
      <c r="CN49" s="48"/>
      <c r="CO49" s="48"/>
      <c r="CP49" s="48"/>
      <c r="CQ49" s="48"/>
      <c r="CR49" s="48"/>
      <c r="CS49" s="50"/>
      <c r="CT49" s="50"/>
      <c r="CU49" s="47"/>
      <c r="CV49" s="47"/>
      <c r="CW49" s="47"/>
      <c r="CX49" s="47"/>
      <c r="CY49" s="10"/>
      <c r="CZ49" s="10"/>
      <c r="DA49" s="48"/>
      <c r="DB49" s="48"/>
      <c r="DC49" s="49"/>
      <c r="DD49" s="97">
        <f t="shared" si="0"/>
        <v>7</v>
      </c>
      <c r="DE49" s="105"/>
      <c r="DF49" s="30"/>
    </row>
    <row r="50" spans="1:110" s="5" customFormat="1" x14ac:dyDescent="0.25">
      <c r="A50" s="5" t="s">
        <v>178</v>
      </c>
      <c r="B50" s="47"/>
      <c r="C50" s="48"/>
      <c r="D50" s="49"/>
      <c r="E50" s="49"/>
      <c r="F50" s="49"/>
      <c r="G50" s="4"/>
      <c r="H50" s="4"/>
      <c r="I50" s="4"/>
      <c r="J50" s="4"/>
      <c r="K50" s="4"/>
      <c r="L50" s="4"/>
      <c r="M50" s="4"/>
      <c r="N50" s="4"/>
      <c r="O50" s="4"/>
      <c r="P50" s="4"/>
      <c r="Q50" s="4" t="s">
        <v>425</v>
      </c>
      <c r="R50" s="4"/>
      <c r="S50" s="50" t="s">
        <v>425</v>
      </c>
      <c r="T50" s="48"/>
      <c r="U50" s="48"/>
      <c r="V50" s="48"/>
      <c r="W50" s="48"/>
      <c r="X50" s="48"/>
      <c r="Y50" s="48"/>
      <c r="Z50" s="48"/>
      <c r="AA50" s="48"/>
      <c r="AB50" s="51" t="s">
        <v>425</v>
      </c>
      <c r="AC50" s="51"/>
      <c r="AD50" s="51"/>
      <c r="AE50" s="51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50" t="s">
        <v>425</v>
      </c>
      <c r="BL50" s="50"/>
      <c r="BM50" s="50"/>
      <c r="BN50" s="50" t="s">
        <v>425</v>
      </c>
      <c r="BO50" s="50"/>
      <c r="BP50" s="50"/>
      <c r="BQ50" s="52"/>
      <c r="BR50" s="52"/>
      <c r="BS50" s="83"/>
      <c r="BT50" s="83" t="s">
        <v>425</v>
      </c>
      <c r="BU50" s="83"/>
      <c r="BV50" s="83"/>
      <c r="BW50" s="83"/>
      <c r="BX50" s="83"/>
      <c r="BY50" s="83"/>
      <c r="BZ50" s="83"/>
      <c r="CA50" s="49" t="s">
        <v>425</v>
      </c>
      <c r="CB50" s="49"/>
      <c r="CC50" s="49"/>
      <c r="CE50" s="50" t="s">
        <v>425</v>
      </c>
      <c r="CF50" s="50"/>
      <c r="CG50" s="50"/>
      <c r="CH50" s="52"/>
      <c r="CI50" s="49"/>
      <c r="CJ50" s="49"/>
      <c r="CK50" s="48"/>
      <c r="CL50" s="48"/>
      <c r="CM50" s="48"/>
      <c r="CN50" s="48"/>
      <c r="CO50" s="48"/>
      <c r="CP50" s="48"/>
      <c r="CQ50" s="48"/>
      <c r="CR50" s="48"/>
      <c r="CS50" s="50"/>
      <c r="CT50" s="50"/>
      <c r="CU50" s="47"/>
      <c r="CV50" s="47"/>
      <c r="CW50" s="47"/>
      <c r="CX50" s="47"/>
      <c r="CY50" s="10"/>
      <c r="CZ50" s="10"/>
      <c r="DA50" s="48"/>
      <c r="DB50" s="48"/>
      <c r="DC50" s="49"/>
      <c r="DD50" s="97">
        <f t="shared" si="0"/>
        <v>8</v>
      </c>
      <c r="DE50" s="105"/>
      <c r="DF50" s="28"/>
    </row>
    <row r="51" spans="1:110" s="5" customFormat="1" x14ac:dyDescent="0.25">
      <c r="A51" s="5" t="s">
        <v>197</v>
      </c>
      <c r="B51" s="47"/>
      <c r="C51" s="48"/>
      <c r="D51" s="49"/>
      <c r="E51" s="49"/>
      <c r="F51" s="4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50"/>
      <c r="T51" s="48"/>
      <c r="U51" s="48"/>
      <c r="V51" s="48"/>
      <c r="W51" s="48"/>
      <c r="X51" s="48"/>
      <c r="Y51" s="48"/>
      <c r="Z51" s="48"/>
      <c r="AA51" s="48"/>
      <c r="AB51" s="51"/>
      <c r="AC51" s="51"/>
      <c r="AD51" s="51"/>
      <c r="AE51" s="51"/>
      <c r="AF51" s="52" t="s">
        <v>425</v>
      </c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50" t="s">
        <v>425</v>
      </c>
      <c r="BL51" s="50"/>
      <c r="BM51" s="50"/>
      <c r="BN51" s="50"/>
      <c r="BO51" s="50"/>
      <c r="BP51" s="50"/>
      <c r="BQ51" s="52"/>
      <c r="BR51" s="52"/>
      <c r="BS51" s="83"/>
      <c r="BT51" s="83" t="s">
        <v>425</v>
      </c>
      <c r="BU51" s="83"/>
      <c r="BV51" s="83"/>
      <c r="BW51" s="83"/>
      <c r="BX51" s="83"/>
      <c r="BY51" s="83"/>
      <c r="BZ51" s="83" t="s">
        <v>425</v>
      </c>
      <c r="CA51" s="49"/>
      <c r="CB51" s="49"/>
      <c r="CC51" s="49"/>
      <c r="CE51" s="50" t="s">
        <v>425</v>
      </c>
      <c r="CF51" s="50"/>
      <c r="CG51" s="50"/>
      <c r="CH51" s="52"/>
      <c r="CI51" s="49"/>
      <c r="CJ51" s="49"/>
      <c r="CK51" s="48"/>
      <c r="CL51" s="48"/>
      <c r="CM51" s="48"/>
      <c r="CN51" s="48"/>
      <c r="CO51" s="48"/>
      <c r="CP51" s="48"/>
      <c r="CQ51" s="48"/>
      <c r="CR51" s="48"/>
      <c r="CS51" s="50"/>
      <c r="CT51" s="50"/>
      <c r="CU51" s="47"/>
      <c r="CV51" s="47"/>
      <c r="CW51" s="47"/>
      <c r="CX51" s="47"/>
      <c r="CY51" s="10"/>
      <c r="CZ51" s="10"/>
      <c r="DA51" s="48"/>
      <c r="DB51" s="48"/>
      <c r="DC51" s="49"/>
      <c r="DD51" s="97">
        <f t="shared" si="0"/>
        <v>5</v>
      </c>
      <c r="DE51" s="105"/>
      <c r="DF51" s="28"/>
    </row>
    <row r="52" spans="1:110" s="5" customFormat="1" x14ac:dyDescent="0.25">
      <c r="A52" s="5" t="s">
        <v>218</v>
      </c>
      <c r="B52" s="47"/>
      <c r="C52" s="48"/>
      <c r="D52" s="49"/>
      <c r="E52" s="49"/>
      <c r="F52" s="49"/>
      <c r="G52" s="4"/>
      <c r="H52" s="4"/>
      <c r="I52" s="4" t="s">
        <v>425</v>
      </c>
      <c r="J52" s="4"/>
      <c r="K52" s="4"/>
      <c r="L52" s="4" t="s">
        <v>425</v>
      </c>
      <c r="M52" s="4" t="s">
        <v>425</v>
      </c>
      <c r="N52" s="4" t="s">
        <v>425</v>
      </c>
      <c r="O52" s="4" t="s">
        <v>425</v>
      </c>
      <c r="P52" s="4" t="s">
        <v>425</v>
      </c>
      <c r="Q52" s="4"/>
      <c r="R52" s="4"/>
      <c r="S52" s="50"/>
      <c r="T52" s="48"/>
      <c r="U52" s="48" t="s">
        <v>425</v>
      </c>
      <c r="V52" s="48"/>
      <c r="W52" s="48"/>
      <c r="X52" s="48"/>
      <c r="Y52" s="48"/>
      <c r="Z52" s="48"/>
      <c r="AA52" s="48"/>
      <c r="AB52" s="51"/>
      <c r="AC52" s="51"/>
      <c r="AD52" s="51" t="s">
        <v>425</v>
      </c>
      <c r="AE52" s="51" t="s">
        <v>425</v>
      </c>
      <c r="AF52" s="52" t="s">
        <v>425</v>
      </c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47"/>
      <c r="AV52" s="47"/>
      <c r="AW52" s="47"/>
      <c r="AX52" s="47"/>
      <c r="AY52" s="47" t="s">
        <v>425</v>
      </c>
      <c r="AZ52" s="47"/>
      <c r="BA52" s="47"/>
      <c r="BB52" s="47" t="s">
        <v>425</v>
      </c>
      <c r="BC52" s="47" t="s">
        <v>425</v>
      </c>
      <c r="BD52" s="47"/>
      <c r="BE52" s="47"/>
      <c r="BF52" s="47"/>
      <c r="BG52" s="47"/>
      <c r="BH52" s="47" t="s">
        <v>425</v>
      </c>
      <c r="BI52" s="47"/>
      <c r="BJ52" s="47"/>
      <c r="BK52" s="50"/>
      <c r="BL52" s="50"/>
      <c r="BM52" s="50"/>
      <c r="BN52" s="50"/>
      <c r="BO52" s="50"/>
      <c r="BP52" s="50"/>
      <c r="BQ52" s="52"/>
      <c r="BR52" s="52"/>
      <c r="BS52" s="83"/>
      <c r="BT52" s="83"/>
      <c r="BU52" s="83" t="s">
        <v>425</v>
      </c>
      <c r="BV52" s="83"/>
      <c r="BW52" s="83"/>
      <c r="BX52" s="83"/>
      <c r="BY52" s="83"/>
      <c r="BZ52" s="83"/>
      <c r="CA52" s="49"/>
      <c r="CB52" s="49"/>
      <c r="CC52" s="49"/>
      <c r="CE52" s="50" t="s">
        <v>425</v>
      </c>
      <c r="CF52" s="50" t="s">
        <v>425</v>
      </c>
      <c r="CG52" s="50"/>
      <c r="CH52" s="52"/>
      <c r="CI52" s="49"/>
      <c r="CJ52" s="49"/>
      <c r="CK52" s="48"/>
      <c r="CL52" s="48"/>
      <c r="CM52" s="48"/>
      <c r="CN52" s="48"/>
      <c r="CO52" s="48"/>
      <c r="CP52" s="48"/>
      <c r="CQ52" s="48"/>
      <c r="CR52" s="48"/>
      <c r="CS52" s="50"/>
      <c r="CT52" s="50"/>
      <c r="CU52" s="47"/>
      <c r="CV52" s="47"/>
      <c r="CW52" s="47"/>
      <c r="CX52" s="47"/>
      <c r="CY52" s="10"/>
      <c r="CZ52" s="10"/>
      <c r="DA52" s="48"/>
      <c r="DB52" s="48"/>
      <c r="DC52" s="49"/>
      <c r="DD52" s="97">
        <f t="shared" si="0"/>
        <v>17</v>
      </c>
      <c r="DE52" s="117"/>
      <c r="DF52" s="28"/>
    </row>
    <row r="53" spans="1:110" s="5" customFormat="1" x14ac:dyDescent="0.25">
      <c r="A53" s="5" t="s">
        <v>236</v>
      </c>
      <c r="B53" s="47"/>
      <c r="C53" s="48"/>
      <c r="D53" s="49"/>
      <c r="E53" s="49"/>
      <c r="F53" s="4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50"/>
      <c r="T53" s="48"/>
      <c r="U53" s="48"/>
      <c r="V53" s="48"/>
      <c r="W53" s="48"/>
      <c r="X53" s="48"/>
      <c r="Y53" s="48"/>
      <c r="Z53" s="48"/>
      <c r="AA53" s="48"/>
      <c r="AB53" s="51"/>
      <c r="AC53" s="51"/>
      <c r="AD53" s="51" t="s">
        <v>425</v>
      </c>
      <c r="AE53" s="51" t="s">
        <v>425</v>
      </c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50"/>
      <c r="BL53" s="50"/>
      <c r="BM53" s="50"/>
      <c r="BN53" s="50"/>
      <c r="BO53" s="50"/>
      <c r="BP53" s="50"/>
      <c r="BQ53" s="52"/>
      <c r="BR53" s="52"/>
      <c r="BS53" s="83"/>
      <c r="BT53" s="83"/>
      <c r="BU53" s="83" t="s">
        <v>425</v>
      </c>
      <c r="BV53" s="83"/>
      <c r="BW53" s="83"/>
      <c r="BX53" s="83"/>
      <c r="BY53" s="83" t="s">
        <v>425</v>
      </c>
      <c r="BZ53" s="83"/>
      <c r="CA53" s="49"/>
      <c r="CB53" s="49"/>
      <c r="CC53" s="49"/>
      <c r="CE53" s="50"/>
      <c r="CF53" s="50"/>
      <c r="CG53" s="50"/>
      <c r="CH53" s="52"/>
      <c r="CI53" s="49"/>
      <c r="CJ53" s="49"/>
      <c r="CK53" s="48"/>
      <c r="CL53" s="48"/>
      <c r="CM53" s="48"/>
      <c r="CN53" s="48"/>
      <c r="CO53" s="48"/>
      <c r="CP53" s="48"/>
      <c r="CQ53" s="48"/>
      <c r="CR53" s="48"/>
      <c r="CS53" s="50"/>
      <c r="CT53" s="50"/>
      <c r="CU53" s="47"/>
      <c r="CV53" s="47"/>
      <c r="CW53" s="47"/>
      <c r="CX53" s="47"/>
      <c r="CY53" s="10"/>
      <c r="CZ53" s="10"/>
      <c r="DA53" s="48"/>
      <c r="DB53" s="48"/>
      <c r="DC53" s="49"/>
      <c r="DD53" s="97">
        <f t="shared" si="0"/>
        <v>4</v>
      </c>
      <c r="DE53" s="117"/>
      <c r="DF53" s="28"/>
    </row>
    <row r="54" spans="1:110" x14ac:dyDescent="0.25">
      <c r="A54" s="5" t="s">
        <v>551</v>
      </c>
      <c r="B54" s="47"/>
      <c r="C54" s="48"/>
      <c r="D54" s="49"/>
      <c r="E54" s="49"/>
      <c r="F54" s="4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50" t="s">
        <v>425</v>
      </c>
      <c r="T54" s="48"/>
      <c r="U54" s="48"/>
      <c r="V54" s="48"/>
      <c r="W54" s="48"/>
      <c r="X54" s="48"/>
      <c r="Y54" s="48"/>
      <c r="Z54" s="48"/>
      <c r="AA54" s="48"/>
      <c r="AB54" s="51"/>
      <c r="AC54" s="51"/>
      <c r="AD54" s="51"/>
      <c r="AE54" s="51"/>
      <c r="AF54" s="52"/>
      <c r="AG54" s="52" t="s">
        <v>425</v>
      </c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50" t="s">
        <v>425</v>
      </c>
      <c r="BL54" s="50"/>
      <c r="BM54" s="50"/>
      <c r="BN54" s="50"/>
      <c r="BO54" s="50"/>
      <c r="BP54" s="50"/>
      <c r="BQ54" s="52"/>
      <c r="BR54" s="52"/>
      <c r="BS54" s="83"/>
      <c r="BT54" s="83"/>
      <c r="BU54" s="83" t="s">
        <v>425</v>
      </c>
      <c r="BV54" s="83"/>
      <c r="BW54" s="83"/>
      <c r="BX54" s="83"/>
      <c r="BY54" s="83"/>
      <c r="BZ54" s="83"/>
      <c r="CA54" s="49"/>
      <c r="CB54" s="49"/>
      <c r="CC54" s="49"/>
      <c r="CD54" s="5"/>
      <c r="CE54" s="50" t="s">
        <v>425</v>
      </c>
      <c r="CF54" s="50"/>
      <c r="CG54" s="50"/>
      <c r="CH54" s="52"/>
      <c r="CI54" s="49"/>
      <c r="CJ54" s="49"/>
      <c r="CK54" s="48"/>
      <c r="CL54" s="48"/>
      <c r="CM54" s="48"/>
      <c r="CN54" s="48"/>
      <c r="CO54" s="48"/>
      <c r="CP54" s="48"/>
      <c r="CQ54" s="48"/>
      <c r="CR54" s="48"/>
      <c r="CS54" s="50"/>
      <c r="CT54" s="50"/>
      <c r="CU54" s="47"/>
      <c r="CV54" s="47"/>
      <c r="CW54" s="47"/>
      <c r="CX54" s="47"/>
      <c r="CY54" s="10"/>
      <c r="CZ54" s="10"/>
      <c r="DA54" s="48"/>
      <c r="DB54" s="48"/>
      <c r="DC54" s="49"/>
      <c r="DD54" s="97">
        <f t="shared" si="0"/>
        <v>5</v>
      </c>
      <c r="DE54" s="117"/>
      <c r="DF54" s="32"/>
    </row>
    <row r="55" spans="1:110" x14ac:dyDescent="0.25">
      <c r="A55" s="5" t="s">
        <v>554</v>
      </c>
      <c r="B55" s="47"/>
      <c r="C55" s="48"/>
      <c r="D55" s="49"/>
      <c r="E55" s="49"/>
      <c r="F55" s="4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50"/>
      <c r="T55" s="48"/>
      <c r="U55" s="48"/>
      <c r="V55" s="48"/>
      <c r="W55" s="48"/>
      <c r="X55" s="48"/>
      <c r="Y55" s="48"/>
      <c r="Z55" s="48"/>
      <c r="AA55" s="48"/>
      <c r="AB55" s="51"/>
      <c r="AC55" s="51"/>
      <c r="AD55" s="51"/>
      <c r="AE55" s="51"/>
      <c r="AF55" s="52" t="s">
        <v>425</v>
      </c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50"/>
      <c r="BL55" s="50"/>
      <c r="BM55" s="50"/>
      <c r="BN55" s="50"/>
      <c r="BO55" s="50"/>
      <c r="BP55" s="50"/>
      <c r="BQ55" s="52"/>
      <c r="BR55" s="52"/>
      <c r="BS55" s="83"/>
      <c r="BT55" s="83" t="s">
        <v>425</v>
      </c>
      <c r="BU55" s="83"/>
      <c r="BV55" s="83"/>
      <c r="BW55" s="83"/>
      <c r="BX55" s="83"/>
      <c r="BY55" s="83"/>
      <c r="BZ55" s="83"/>
      <c r="CA55" s="49" t="s">
        <v>425</v>
      </c>
      <c r="CB55" s="49"/>
      <c r="CC55" s="49"/>
      <c r="CD55" s="5"/>
      <c r="CE55" s="50" t="s">
        <v>425</v>
      </c>
      <c r="CF55" s="50" t="s">
        <v>425</v>
      </c>
      <c r="CG55" s="50"/>
      <c r="CH55" s="52"/>
      <c r="CI55" s="49"/>
      <c r="CJ55" s="49"/>
      <c r="CK55" s="48"/>
      <c r="CL55" s="48"/>
      <c r="CM55" s="48"/>
      <c r="CN55" s="48"/>
      <c r="CO55" s="48"/>
      <c r="CP55" s="48"/>
      <c r="CQ55" s="48"/>
      <c r="CR55" s="48"/>
      <c r="CS55" s="50"/>
      <c r="CT55" s="50"/>
      <c r="CU55" s="47"/>
      <c r="CV55" s="47"/>
      <c r="CW55" s="47"/>
      <c r="CX55" s="47"/>
      <c r="CY55" s="10"/>
      <c r="CZ55" s="10"/>
      <c r="DA55" s="48"/>
      <c r="DB55" s="48"/>
      <c r="DC55" s="49"/>
      <c r="DD55" s="97">
        <f t="shared" si="0"/>
        <v>5</v>
      </c>
      <c r="DE55" s="117"/>
      <c r="DF55" s="32"/>
    </row>
    <row r="56" spans="1:110" x14ac:dyDescent="0.25">
      <c r="A56" s="5" t="s">
        <v>555</v>
      </c>
      <c r="B56" s="47"/>
      <c r="C56" s="48"/>
      <c r="D56" s="49"/>
      <c r="E56" s="49"/>
      <c r="F56" s="4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50"/>
      <c r="T56" s="48"/>
      <c r="U56" s="48"/>
      <c r="V56" s="48"/>
      <c r="W56" s="48"/>
      <c r="X56" s="48"/>
      <c r="Y56" s="48"/>
      <c r="Z56" s="48"/>
      <c r="AA56" s="48"/>
      <c r="AB56" s="51"/>
      <c r="AC56" s="51"/>
      <c r="AD56" s="51"/>
      <c r="AE56" s="51"/>
      <c r="AF56" s="52"/>
      <c r="AG56" s="52" t="s">
        <v>425</v>
      </c>
      <c r="AH56" s="52" t="s">
        <v>425</v>
      </c>
      <c r="AI56" s="52"/>
      <c r="AJ56" s="52" t="s">
        <v>425</v>
      </c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47" t="s">
        <v>425</v>
      </c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 t="s">
        <v>425</v>
      </c>
      <c r="BK56" s="50"/>
      <c r="BL56" s="50"/>
      <c r="BM56" s="50"/>
      <c r="BN56" s="50"/>
      <c r="BO56" s="50"/>
      <c r="BP56" s="50"/>
      <c r="BQ56" s="52"/>
      <c r="BR56" s="52" t="s">
        <v>425</v>
      </c>
      <c r="BS56" s="83" t="s">
        <v>425</v>
      </c>
      <c r="BT56" s="83"/>
      <c r="BU56" s="83"/>
      <c r="BV56" s="83"/>
      <c r="BW56" s="83" t="s">
        <v>425</v>
      </c>
      <c r="BX56" s="83"/>
      <c r="BY56" s="83"/>
      <c r="BZ56" s="83"/>
      <c r="CA56" s="49"/>
      <c r="CB56" s="49"/>
      <c r="CC56" s="49"/>
      <c r="CD56" s="5"/>
      <c r="CE56" s="50" t="s">
        <v>425</v>
      </c>
      <c r="CF56" s="50" t="s">
        <v>425</v>
      </c>
      <c r="CG56" s="50"/>
      <c r="CH56" s="52"/>
      <c r="CI56" s="49"/>
      <c r="CJ56" s="49"/>
      <c r="CK56" s="48"/>
      <c r="CL56" s="48"/>
      <c r="CM56" s="48"/>
      <c r="CN56" s="48"/>
      <c r="CO56" s="48"/>
      <c r="CP56" s="48"/>
      <c r="CQ56" s="48"/>
      <c r="CR56" s="48"/>
      <c r="CS56" s="50"/>
      <c r="CT56" s="50"/>
      <c r="CU56" s="47"/>
      <c r="CV56" s="47"/>
      <c r="CW56" s="47"/>
      <c r="CX56" s="47"/>
      <c r="CY56" s="10"/>
      <c r="CZ56" s="10"/>
      <c r="DA56" s="48"/>
      <c r="DB56" s="48"/>
      <c r="DC56" s="49"/>
      <c r="DD56" s="97">
        <f t="shared" si="0"/>
        <v>10</v>
      </c>
      <c r="DE56" s="117"/>
      <c r="DF56" s="32"/>
    </row>
    <row r="57" spans="1:110" x14ac:dyDescent="0.25">
      <c r="A57" s="5" t="s">
        <v>558</v>
      </c>
      <c r="B57" s="47"/>
      <c r="C57" s="48"/>
      <c r="D57" s="49"/>
      <c r="E57" s="49"/>
      <c r="F57" s="4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50" t="s">
        <v>425</v>
      </c>
      <c r="T57" s="48"/>
      <c r="U57" s="48"/>
      <c r="V57" s="48"/>
      <c r="W57" s="48"/>
      <c r="X57" s="48"/>
      <c r="Y57" s="48"/>
      <c r="Z57" s="48"/>
      <c r="AA57" s="48"/>
      <c r="AB57" s="51"/>
      <c r="AC57" s="51"/>
      <c r="AD57" s="51"/>
      <c r="AE57" s="51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50"/>
      <c r="BL57" s="50"/>
      <c r="BM57" s="50"/>
      <c r="BN57" s="50"/>
      <c r="BO57" s="50"/>
      <c r="BP57" s="50"/>
      <c r="BQ57" s="52"/>
      <c r="BR57" s="52"/>
      <c r="BS57" s="83"/>
      <c r="BT57" s="83" t="s">
        <v>425</v>
      </c>
      <c r="BU57" s="83"/>
      <c r="BV57" s="83"/>
      <c r="BW57" s="83"/>
      <c r="BX57" s="83"/>
      <c r="BY57" s="83"/>
      <c r="BZ57" s="83"/>
      <c r="CA57" s="49"/>
      <c r="CB57" s="49"/>
      <c r="CC57" s="49"/>
      <c r="CD57" s="5"/>
      <c r="CE57" s="50" t="s">
        <v>425</v>
      </c>
      <c r="CF57" s="50"/>
      <c r="CG57" s="50"/>
      <c r="CH57" s="52"/>
      <c r="CI57" s="49"/>
      <c r="CJ57" s="49"/>
      <c r="CK57" s="48"/>
      <c r="CL57" s="48"/>
      <c r="CM57" s="48"/>
      <c r="CN57" s="48"/>
      <c r="CO57" s="48"/>
      <c r="CP57" s="48"/>
      <c r="CQ57" s="48"/>
      <c r="CR57" s="48"/>
      <c r="CS57" s="50"/>
      <c r="CT57" s="50"/>
      <c r="CU57" s="47"/>
      <c r="CV57" s="47"/>
      <c r="CW57" s="47"/>
      <c r="CX57" s="47"/>
      <c r="CY57" s="10"/>
      <c r="CZ57" s="10"/>
      <c r="DA57" s="48"/>
      <c r="DB57" s="48"/>
      <c r="DC57" s="49"/>
      <c r="DD57" s="97">
        <f t="shared" si="0"/>
        <v>3</v>
      </c>
      <c r="DE57" s="117"/>
      <c r="DF57" s="32"/>
    </row>
    <row r="58" spans="1:110" x14ac:dyDescent="0.25">
      <c r="A58" s="5"/>
      <c r="B58" s="47">
        <f>COUNTA(B4:B57)</f>
        <v>1</v>
      </c>
      <c r="C58" s="47">
        <f t="shared" ref="C58:AB58" si="1">COUNTA(C4:C57)</f>
        <v>3</v>
      </c>
      <c r="D58" s="47">
        <f t="shared" si="1"/>
        <v>1</v>
      </c>
      <c r="E58" s="47">
        <f t="shared" si="1"/>
        <v>1</v>
      </c>
      <c r="F58" s="47">
        <f t="shared" si="1"/>
        <v>3</v>
      </c>
      <c r="G58" s="4">
        <f t="shared" si="1"/>
        <v>1</v>
      </c>
      <c r="H58" s="4">
        <f t="shared" si="1"/>
        <v>1</v>
      </c>
      <c r="I58" s="4">
        <f t="shared" si="1"/>
        <v>2</v>
      </c>
      <c r="J58" s="4">
        <f t="shared" si="1"/>
        <v>1</v>
      </c>
      <c r="K58" s="4">
        <f t="shared" si="1"/>
        <v>1</v>
      </c>
      <c r="L58" s="4">
        <f t="shared" si="1"/>
        <v>2</v>
      </c>
      <c r="M58" s="4">
        <f t="shared" si="1"/>
        <v>2</v>
      </c>
      <c r="N58" s="4">
        <f>COUNTA(N4:N57)</f>
        <v>2</v>
      </c>
      <c r="O58" s="4">
        <f t="shared" ref="O58:R58" si="2">COUNTA(O4:O57)</f>
        <v>2</v>
      </c>
      <c r="P58" s="4">
        <f t="shared" si="2"/>
        <v>2</v>
      </c>
      <c r="Q58" s="4">
        <f t="shared" si="2"/>
        <v>4</v>
      </c>
      <c r="R58" s="4">
        <f t="shared" si="2"/>
        <v>1</v>
      </c>
      <c r="S58" s="47">
        <f t="shared" si="1"/>
        <v>5</v>
      </c>
      <c r="T58" s="47">
        <f t="shared" si="1"/>
        <v>10</v>
      </c>
      <c r="U58" s="47">
        <f t="shared" si="1"/>
        <v>4</v>
      </c>
      <c r="V58" s="47">
        <f t="shared" si="1"/>
        <v>1</v>
      </c>
      <c r="W58" s="47">
        <f t="shared" si="1"/>
        <v>1</v>
      </c>
      <c r="X58" s="47">
        <f t="shared" si="1"/>
        <v>1</v>
      </c>
      <c r="Y58" s="47">
        <f>COUNTA(Y4:Y57)</f>
        <v>1</v>
      </c>
      <c r="Z58" s="47">
        <f t="shared" ref="Z58:AA58" si="3">COUNTA(Z4:Z57)</f>
        <v>2</v>
      </c>
      <c r="AA58" s="47">
        <f t="shared" si="3"/>
        <v>1</v>
      </c>
      <c r="AB58" s="47">
        <f t="shared" si="1"/>
        <v>3</v>
      </c>
      <c r="AC58" s="47">
        <f t="shared" ref="AC58" si="4">COUNTA(AC4:AC57)</f>
        <v>1</v>
      </c>
      <c r="AD58" s="47">
        <f t="shared" ref="AD58" si="5">COUNTA(AD4:AD57)</f>
        <v>8</v>
      </c>
      <c r="AE58" s="47">
        <f t="shared" ref="AE58" si="6">COUNTA(AE4:AE57)</f>
        <v>8</v>
      </c>
      <c r="AF58" s="47">
        <f t="shared" ref="AF58" si="7">COUNTA(AF4:AF57)</f>
        <v>26</v>
      </c>
      <c r="AG58" s="47">
        <f t="shared" ref="AG58:AH58" si="8">COUNTA(AG4:AG57)</f>
        <v>17</v>
      </c>
      <c r="AH58" s="47">
        <f t="shared" si="8"/>
        <v>14</v>
      </c>
      <c r="AI58" s="47">
        <f t="shared" ref="AI58" si="9">COUNTA(AI4:AI57)</f>
        <v>2</v>
      </c>
      <c r="AJ58" s="47">
        <f t="shared" ref="AJ58" si="10">COUNTA(AJ4:AJ57)</f>
        <v>3</v>
      </c>
      <c r="AK58" s="47">
        <f t="shared" ref="AK58" si="11">COUNTA(AK4:AK57)</f>
        <v>4</v>
      </c>
      <c r="AL58" s="47">
        <f t="shared" ref="AL58" si="12">COUNTA(AL4:AL57)</f>
        <v>3</v>
      </c>
      <c r="AM58" s="47">
        <f t="shared" ref="AM58" si="13">COUNTA(AM4:AM57)</f>
        <v>1</v>
      </c>
      <c r="AN58" s="47">
        <f>COUNTA(AN4:AN57)</f>
        <v>1</v>
      </c>
      <c r="AO58" s="47">
        <f t="shared" ref="AO58" si="14">COUNTA(AO4:AO57)</f>
        <v>1</v>
      </c>
      <c r="AP58" s="47">
        <f t="shared" ref="AP58" si="15">COUNTA(AP4:AP57)</f>
        <v>4</v>
      </c>
      <c r="AQ58" s="47">
        <f t="shared" ref="AQ58" si="16">COUNTA(AQ4:AQ57)</f>
        <v>1</v>
      </c>
      <c r="AR58" s="47">
        <f t="shared" ref="AR58" si="17">COUNTA(AR4:AR57)</f>
        <v>1</v>
      </c>
      <c r="AS58" s="47">
        <f t="shared" ref="AS58" si="18">COUNTA(AS4:AS57)</f>
        <v>1</v>
      </c>
      <c r="AT58" s="47">
        <f t="shared" ref="AT58" si="19">COUNTA(AT4:AT57)</f>
        <v>1</v>
      </c>
      <c r="AU58" s="47">
        <f t="shared" ref="AU58" si="20">COUNTA(AU4:AU57)</f>
        <v>15</v>
      </c>
      <c r="AV58" s="47">
        <f t="shared" ref="AV58" si="21">COUNTA(AV4:AV57)</f>
        <v>12</v>
      </c>
      <c r="AW58" s="47">
        <f t="shared" ref="AW58" si="22">COUNTA(AW4:AW57)</f>
        <v>6</v>
      </c>
      <c r="AX58" s="47">
        <f t="shared" ref="AX58" si="23">COUNTA(AX4:AX57)</f>
        <v>3</v>
      </c>
      <c r="AY58" s="47">
        <f>COUNTA(AY4:AY57)</f>
        <v>4</v>
      </c>
      <c r="AZ58" s="47">
        <f t="shared" ref="AZ58" si="24">COUNTA(AZ4:AZ57)</f>
        <v>3</v>
      </c>
      <c r="BA58" s="47">
        <f t="shared" ref="BA58" si="25">COUNTA(BA4:BA57)</f>
        <v>3</v>
      </c>
      <c r="BB58" s="47">
        <f t="shared" ref="BB58" si="26">COUNTA(BB4:BB57)</f>
        <v>3</v>
      </c>
      <c r="BC58" s="47">
        <f t="shared" ref="BC58" si="27">COUNTA(BC4:BC57)</f>
        <v>3</v>
      </c>
      <c r="BD58" s="47">
        <f t="shared" ref="BD58" si="28">COUNTA(BD4:BD57)</f>
        <v>3</v>
      </c>
      <c r="BE58" s="47">
        <f t="shared" ref="BE58" si="29">COUNTA(BE4:BE57)</f>
        <v>3</v>
      </c>
      <c r="BF58" s="47">
        <f t="shared" ref="BF58" si="30">COUNTA(BF4:BF57)</f>
        <v>2</v>
      </c>
      <c r="BG58" s="47">
        <f t="shared" ref="BG58" si="31">COUNTA(BG4:BG57)</f>
        <v>2</v>
      </c>
      <c r="BH58" s="47">
        <f t="shared" ref="BH58" si="32">COUNTA(BH4:BH57)</f>
        <v>2</v>
      </c>
      <c r="BI58" s="47">
        <f t="shared" ref="BI58" si="33">COUNTA(BI4:BI57)</f>
        <v>2</v>
      </c>
      <c r="BJ58" s="47">
        <f t="shared" ref="BJ58" si="34">COUNTA(BJ4:BJ57)</f>
        <v>1</v>
      </c>
      <c r="BK58" s="47">
        <f>COUNTA(BK4:BK57)</f>
        <v>18</v>
      </c>
      <c r="BL58" s="47">
        <f t="shared" ref="BL58" si="35">COUNTA(BL4:BL57)</f>
        <v>4</v>
      </c>
      <c r="BM58" s="47">
        <f t="shared" ref="BM58" si="36">COUNTA(BM4:BM57)</f>
        <v>5</v>
      </c>
      <c r="BN58" s="47">
        <f t="shared" ref="BN58" si="37">COUNTA(BN4:BN57)</f>
        <v>3</v>
      </c>
      <c r="BO58" s="47">
        <f>COUNTA(BO4:BO57)</f>
        <v>3</v>
      </c>
      <c r="BP58" s="47">
        <f t="shared" ref="BP58" si="38">COUNTA(BP4:BP57)</f>
        <v>2</v>
      </c>
      <c r="BQ58" s="47">
        <f t="shared" ref="BQ58" si="39">COUNTA(BQ4:BQ57)</f>
        <v>3</v>
      </c>
      <c r="BR58" s="47">
        <f t="shared" ref="BR58" si="40">COUNTA(BR4:BR57)</f>
        <v>7</v>
      </c>
      <c r="BS58" s="47">
        <f t="shared" ref="BS58" si="41">COUNTA(BS4:BS57)</f>
        <v>4</v>
      </c>
      <c r="BT58" s="47">
        <f t="shared" ref="BT58" si="42">COUNTA(BT4:BT57)</f>
        <v>9</v>
      </c>
      <c r="BU58" s="47">
        <f t="shared" ref="BU58" si="43">COUNTA(BU4:BU57)</f>
        <v>10</v>
      </c>
      <c r="BV58" s="47">
        <f t="shared" ref="BV58" si="44">COUNTA(BV4:BV57)</f>
        <v>4</v>
      </c>
      <c r="BW58" s="47">
        <f t="shared" ref="BW58" si="45">COUNTA(BW4:BW57)</f>
        <v>4</v>
      </c>
      <c r="BX58" s="47">
        <f t="shared" ref="BX58" si="46">COUNTA(BX4:BX57)</f>
        <v>2</v>
      </c>
      <c r="BY58" s="47">
        <f t="shared" ref="BY58" si="47">COUNTA(BY4:BY57)</f>
        <v>2</v>
      </c>
      <c r="BZ58" s="47">
        <f t="shared" ref="BZ58" si="48">COUNTA(BZ4:BZ57)</f>
        <v>1</v>
      </c>
      <c r="CA58" s="47">
        <f t="shared" ref="CA58" si="49">COUNTA(CA4:CA57)</f>
        <v>4</v>
      </c>
      <c r="CB58" s="47">
        <f t="shared" ref="CB58" si="50">COUNTA(CB4:CB57)</f>
        <v>1</v>
      </c>
      <c r="CC58" s="47">
        <f t="shared" ref="CC58" si="51">COUNTA(CC4:CC57)</f>
        <v>1</v>
      </c>
      <c r="CD58" s="5">
        <v>1</v>
      </c>
      <c r="CE58" s="47">
        <f t="shared" ref="CE58" si="52">COUNTA(CE4:CE57)</f>
        <v>26</v>
      </c>
      <c r="CF58" s="47">
        <f t="shared" ref="CF58" si="53">COUNTA(CF4:CF57)</f>
        <v>9</v>
      </c>
      <c r="CG58" s="47">
        <f>COUNTA(CG4:CG57)</f>
        <v>1</v>
      </c>
      <c r="CH58" s="47">
        <f t="shared" ref="CH58" si="54">COUNTA(CH4:CH57)</f>
        <v>4</v>
      </c>
      <c r="CI58" s="47">
        <f t="shared" ref="CI58" si="55">COUNTA(CI4:CI57)</f>
        <v>1</v>
      </c>
      <c r="CJ58" s="47">
        <f t="shared" ref="CJ58" si="56">COUNTA(CJ4:CJ57)</f>
        <v>1</v>
      </c>
      <c r="CK58" s="47">
        <f t="shared" ref="CK58" si="57">COUNTA(CK4:CK57)</f>
        <v>12</v>
      </c>
      <c r="CL58" s="47">
        <f t="shared" ref="CL58" si="58">COUNTA(CL4:CL57)</f>
        <v>4</v>
      </c>
      <c r="CM58" s="47">
        <f t="shared" ref="CM58" si="59">COUNTA(CM4:CM57)</f>
        <v>3</v>
      </c>
      <c r="CN58" s="47">
        <f t="shared" ref="CN58" si="60">COUNTA(CN4:CN57)</f>
        <v>1</v>
      </c>
      <c r="CO58" s="47">
        <f t="shared" ref="CO58" si="61">COUNTA(CO4:CO57)</f>
        <v>1</v>
      </c>
      <c r="CP58" s="47">
        <f t="shared" ref="CP58" si="62">COUNTA(CP4:CP57)</f>
        <v>1</v>
      </c>
      <c r="CQ58" s="47">
        <f t="shared" ref="CQ58" si="63">COUNTA(CQ4:CQ57)</f>
        <v>1</v>
      </c>
      <c r="CR58" s="47">
        <f t="shared" ref="CR58:DC58" si="64">COUNTA(CR4:CR53)</f>
        <v>1</v>
      </c>
      <c r="CS58" s="47">
        <f t="shared" si="64"/>
        <v>1</v>
      </c>
      <c r="CT58" s="47">
        <f t="shared" si="64"/>
        <v>1</v>
      </c>
      <c r="CU58" s="47">
        <f t="shared" si="64"/>
        <v>2</v>
      </c>
      <c r="CV58" s="47">
        <f t="shared" si="64"/>
        <v>2</v>
      </c>
      <c r="CW58" s="47">
        <f t="shared" si="64"/>
        <v>1</v>
      </c>
      <c r="CX58" s="47">
        <f t="shared" si="64"/>
        <v>1</v>
      </c>
      <c r="CY58" s="47">
        <f t="shared" si="64"/>
        <v>3</v>
      </c>
      <c r="CZ58" s="47">
        <f t="shared" si="64"/>
        <v>1</v>
      </c>
      <c r="DA58" s="47">
        <f t="shared" si="64"/>
        <v>3</v>
      </c>
      <c r="DB58" s="47">
        <f t="shared" si="64"/>
        <v>1</v>
      </c>
      <c r="DC58" s="47">
        <f t="shared" si="64"/>
        <v>2</v>
      </c>
      <c r="DD58" s="97">
        <f t="shared" si="0"/>
        <v>106</v>
      </c>
      <c r="DE58" s="117"/>
      <c r="DF58" s="32"/>
    </row>
    <row r="59" spans="1:110" x14ac:dyDescent="0.25">
      <c r="B59" s="36">
        <v>1</v>
      </c>
      <c r="C59" s="38">
        <v>3</v>
      </c>
      <c r="D59" s="39">
        <v>5</v>
      </c>
      <c r="G59" s="2">
        <v>8</v>
      </c>
      <c r="S59" s="41">
        <v>5</v>
      </c>
      <c r="T59" s="38">
        <v>15</v>
      </c>
      <c r="AB59" s="43">
        <v>9</v>
      </c>
      <c r="AF59" s="42">
        <v>38</v>
      </c>
      <c r="AU59" s="36">
        <v>33</v>
      </c>
      <c r="BK59" s="41">
        <v>23</v>
      </c>
      <c r="BQ59" s="42">
        <v>8</v>
      </c>
      <c r="BS59" s="84">
        <v>23</v>
      </c>
      <c r="CA59" s="39">
        <v>5</v>
      </c>
      <c r="CE59" s="41">
        <v>27</v>
      </c>
      <c r="CH59" s="42">
        <v>4</v>
      </c>
      <c r="CI59" s="39">
        <v>1</v>
      </c>
      <c r="CK59" s="38">
        <v>18</v>
      </c>
      <c r="CS59" s="41">
        <v>1</v>
      </c>
      <c r="CU59" s="36">
        <v>3</v>
      </c>
      <c r="CY59" s="11">
        <v>3</v>
      </c>
      <c r="DA59" s="38">
        <v>4</v>
      </c>
      <c r="DC59" s="39">
        <v>2</v>
      </c>
      <c r="DD59" s="97"/>
      <c r="DE59" s="117"/>
      <c r="DF59" s="32"/>
    </row>
    <row r="60" spans="1:110" x14ac:dyDescent="0.25">
      <c r="DD60" s="97"/>
      <c r="DE60" s="117"/>
      <c r="DF60" s="32"/>
    </row>
    <row r="61" spans="1:110" x14ac:dyDescent="0.25">
      <c r="DD61" s="97"/>
      <c r="DE61" s="117"/>
      <c r="DF61" s="32"/>
    </row>
    <row r="62" spans="1:110" x14ac:dyDescent="0.25">
      <c r="DD62" s="97"/>
      <c r="DE62" s="117"/>
      <c r="DF62" s="32"/>
    </row>
    <row r="63" spans="1:110" x14ac:dyDescent="0.25">
      <c r="DD63" s="97"/>
      <c r="DE63" s="117"/>
      <c r="DF63" s="32"/>
    </row>
    <row r="64" spans="1:110" x14ac:dyDescent="0.25">
      <c r="DD64" s="97"/>
      <c r="DE64" s="117"/>
      <c r="DF64" s="32"/>
    </row>
    <row r="65" spans="108:110" x14ac:dyDescent="0.25">
      <c r="DD65" s="97"/>
      <c r="DE65" s="117"/>
      <c r="DF65" s="32"/>
    </row>
    <row r="66" spans="108:110" x14ac:dyDescent="0.25">
      <c r="DD66" s="97"/>
      <c r="DE66" s="117"/>
      <c r="DF66" s="32"/>
    </row>
    <row r="67" spans="108:110" x14ac:dyDescent="0.25">
      <c r="DD67" s="97"/>
      <c r="DE67" s="117"/>
      <c r="DF67" s="32"/>
    </row>
    <row r="68" spans="108:110" x14ac:dyDescent="0.25">
      <c r="DD68" s="97"/>
      <c r="DE68" s="120"/>
      <c r="DF68" s="32"/>
    </row>
    <row r="69" spans="108:110" x14ac:dyDescent="0.25">
      <c r="DD69" s="97"/>
      <c r="DE69" s="120"/>
      <c r="DF69" s="32"/>
    </row>
    <row r="70" spans="108:110" x14ac:dyDescent="0.25">
      <c r="DD70" s="119"/>
      <c r="DE70" s="32"/>
      <c r="DF70" s="32"/>
    </row>
    <row r="71" spans="108:110" x14ac:dyDescent="0.25">
      <c r="DD71" s="119"/>
      <c r="DE71" s="117"/>
      <c r="DF71" s="32"/>
    </row>
    <row r="72" spans="108:110" x14ac:dyDescent="0.25">
      <c r="DD72" s="119"/>
      <c r="DE72" s="117"/>
      <c r="DF72" s="32"/>
    </row>
    <row r="73" spans="108:110" x14ac:dyDescent="0.25">
      <c r="DD73" s="119"/>
      <c r="DE73" s="117"/>
      <c r="DF73" s="32"/>
    </row>
    <row r="74" spans="108:110" x14ac:dyDescent="0.25">
      <c r="DD74" s="119"/>
      <c r="DE74" s="117"/>
      <c r="DF74" s="32"/>
    </row>
    <row r="75" spans="108:110" x14ac:dyDescent="0.25">
      <c r="DD75" s="119"/>
      <c r="DE75" s="117"/>
      <c r="DF75" s="32"/>
    </row>
    <row r="76" spans="108:110" x14ac:dyDescent="0.25">
      <c r="DD76" s="119"/>
      <c r="DE76" s="117"/>
      <c r="DF76" s="32"/>
    </row>
    <row r="77" spans="108:110" x14ac:dyDescent="0.25">
      <c r="DD77" s="119"/>
      <c r="DE77" s="32"/>
      <c r="DF77" s="32"/>
    </row>
    <row r="78" spans="108:110" x14ac:dyDescent="0.25">
      <c r="DD78" s="33"/>
      <c r="DF78" s="32"/>
    </row>
    <row r="79" spans="108:110" x14ac:dyDescent="0.25">
      <c r="DD79" s="33"/>
      <c r="DF79" s="32"/>
    </row>
    <row r="80" spans="108:110" x14ac:dyDescent="0.25">
      <c r="DD80" s="119"/>
      <c r="DE80" s="120"/>
      <c r="DF80" s="32"/>
    </row>
    <row r="81" spans="108:110" x14ac:dyDescent="0.25">
      <c r="DD81" s="119"/>
      <c r="DE81" s="120"/>
      <c r="DF81" s="32"/>
    </row>
    <row r="82" spans="108:110" x14ac:dyDescent="0.25">
      <c r="DD82" s="119"/>
      <c r="DE82" s="120"/>
      <c r="DF82" s="32"/>
    </row>
    <row r="83" spans="108:110" x14ac:dyDescent="0.25">
      <c r="DD83" s="33"/>
      <c r="DE83" s="120"/>
      <c r="DF83" s="34"/>
    </row>
    <row r="84" spans="108:110" x14ac:dyDescent="0.25">
      <c r="DD84" s="119"/>
      <c r="DE84" s="117"/>
      <c r="DF84" s="32"/>
    </row>
    <row r="85" spans="108:110" x14ac:dyDescent="0.25">
      <c r="DD85" s="119"/>
      <c r="DE85" s="117"/>
      <c r="DF85" s="32"/>
    </row>
    <row r="86" spans="108:110" x14ac:dyDescent="0.25">
      <c r="DD86" s="119"/>
      <c r="DE86" s="117"/>
      <c r="DF86" s="32"/>
    </row>
    <row r="87" spans="108:110" x14ac:dyDescent="0.25">
      <c r="DD87" s="119"/>
      <c r="DE87" s="117"/>
      <c r="DF87" s="32"/>
    </row>
    <row r="88" spans="108:110" x14ac:dyDescent="0.25">
      <c r="DD88" s="119"/>
      <c r="DE88" s="117"/>
      <c r="DF88" s="32"/>
    </row>
    <row r="89" spans="108:110" x14ac:dyDescent="0.25">
      <c r="DD89" s="119"/>
      <c r="DE89" s="117"/>
      <c r="DF89" s="32"/>
    </row>
    <row r="90" spans="108:110" x14ac:dyDescent="0.25">
      <c r="DD90" s="119"/>
      <c r="DE90" s="120"/>
      <c r="DF90" s="32"/>
    </row>
    <row r="91" spans="108:110" x14ac:dyDescent="0.25">
      <c r="DD91" s="119"/>
      <c r="DE91" s="120"/>
      <c r="DF91" s="34"/>
    </row>
    <row r="92" spans="108:110" x14ac:dyDescent="0.25">
      <c r="DD92" s="119"/>
      <c r="DE92" s="120"/>
      <c r="DF92" s="34"/>
    </row>
    <row r="93" spans="108:110" x14ac:dyDescent="0.25">
      <c r="DD93" s="119"/>
      <c r="DE93" s="117"/>
      <c r="DF93" s="32"/>
    </row>
    <row r="94" spans="108:110" x14ac:dyDescent="0.25">
      <c r="DD94" s="119"/>
      <c r="DE94" s="117"/>
      <c r="DF94" s="32"/>
    </row>
    <row r="95" spans="108:110" x14ac:dyDescent="0.25">
      <c r="DD95" s="119"/>
      <c r="DE95" s="117"/>
      <c r="DF95" s="34"/>
    </row>
    <row r="96" spans="108:110" x14ac:dyDescent="0.25">
      <c r="DD96" s="119"/>
      <c r="DE96" s="117"/>
      <c r="DF96" s="32"/>
    </row>
    <row r="97" spans="108:110" x14ac:dyDescent="0.25">
      <c r="DD97" s="119"/>
      <c r="DE97" s="117"/>
      <c r="DF97" s="34"/>
    </row>
    <row r="98" spans="108:110" x14ac:dyDescent="0.25">
      <c r="DD98" s="119"/>
      <c r="DE98" s="117"/>
      <c r="DF98" s="32"/>
    </row>
    <row r="99" spans="108:110" x14ac:dyDescent="0.25">
      <c r="DD99" s="119"/>
      <c r="DE99" s="117"/>
      <c r="DF99" s="32"/>
    </row>
    <row r="100" spans="108:110" x14ac:dyDescent="0.25">
      <c r="DD100" s="119"/>
      <c r="DE100" s="117"/>
      <c r="DF100" s="32"/>
    </row>
    <row r="101" spans="108:110" x14ac:dyDescent="0.25">
      <c r="DD101" s="119"/>
      <c r="DE101" s="120"/>
      <c r="DF101" s="32"/>
    </row>
    <row r="102" spans="108:110" x14ac:dyDescent="0.25">
      <c r="DD102" s="119"/>
      <c r="DE102" s="120"/>
      <c r="DF102" s="32"/>
    </row>
    <row r="103" spans="108:110" x14ac:dyDescent="0.25">
      <c r="DD103" s="117"/>
      <c r="DE103" s="117"/>
      <c r="DF103" s="32"/>
    </row>
    <row r="104" spans="108:110" x14ac:dyDescent="0.25">
      <c r="DD104" s="117"/>
      <c r="DE104" s="117"/>
      <c r="DF104" s="32"/>
    </row>
    <row r="105" spans="108:110" x14ac:dyDescent="0.25">
      <c r="DD105" s="117"/>
      <c r="DE105" s="117"/>
      <c r="DF105" s="32"/>
    </row>
    <row r="106" spans="108:110" x14ac:dyDescent="0.25">
      <c r="DD106" s="117"/>
      <c r="DE106" s="117"/>
      <c r="DF106" s="32"/>
    </row>
    <row r="107" spans="108:110" x14ac:dyDescent="0.25">
      <c r="DD107" s="117"/>
      <c r="DE107" s="117"/>
      <c r="DF107" s="32"/>
    </row>
    <row r="108" spans="108:110" x14ac:dyDescent="0.25">
      <c r="DD108" s="117"/>
      <c r="DE108" s="117"/>
      <c r="DF108" s="32"/>
    </row>
    <row r="109" spans="108:110" x14ac:dyDescent="0.25">
      <c r="DD109" s="117"/>
      <c r="DE109" s="117"/>
      <c r="DF109" s="35"/>
    </row>
    <row r="110" spans="108:110" x14ac:dyDescent="0.25">
      <c r="DD110" s="117"/>
      <c r="DE110" s="117"/>
      <c r="DF110" s="34"/>
    </row>
    <row r="111" spans="108:110" x14ac:dyDescent="0.25">
      <c r="DD111" s="117"/>
      <c r="DE111" s="117"/>
      <c r="DF111" s="32"/>
    </row>
    <row r="112" spans="108:110" x14ac:dyDescent="0.25">
      <c r="DD112" s="117"/>
      <c r="DE112" s="117"/>
      <c r="DF112" s="32"/>
    </row>
    <row r="113" spans="108:110" x14ac:dyDescent="0.25">
      <c r="DD113" s="117"/>
      <c r="DE113" s="117"/>
      <c r="DF113" s="32"/>
    </row>
    <row r="114" spans="108:110" x14ac:dyDescent="0.25">
      <c r="DD114" s="117"/>
      <c r="DE114" s="117"/>
      <c r="DF114" s="35"/>
    </row>
    <row r="115" spans="108:110" x14ac:dyDescent="0.25">
      <c r="DD115" s="117"/>
      <c r="DE115" s="32"/>
      <c r="DF115" s="32"/>
    </row>
    <row r="116" spans="108:110" x14ac:dyDescent="0.25">
      <c r="DD116" s="34"/>
      <c r="DE116" s="34"/>
      <c r="DF116" s="32"/>
    </row>
  </sheetData>
  <dataConsolidate/>
  <mergeCells count="43">
    <mergeCell ref="CU1:DB1"/>
    <mergeCell ref="D2:F2"/>
    <mergeCell ref="BS1:BZ1"/>
    <mergeCell ref="AB2:AE2"/>
    <mergeCell ref="AF2:AS2"/>
    <mergeCell ref="AU2:BI2"/>
    <mergeCell ref="B1:BR1"/>
    <mergeCell ref="CA1:CC1"/>
    <mergeCell ref="CA2:CC2"/>
    <mergeCell ref="BS2:BZ2"/>
    <mergeCell ref="CE1:CG1"/>
    <mergeCell ref="CI1:CT1"/>
    <mergeCell ref="CE2:CG2"/>
    <mergeCell ref="G2:Q2"/>
    <mergeCell ref="T2:AA2"/>
    <mergeCell ref="BQ2:BR2"/>
    <mergeCell ref="DD103:DD115"/>
    <mergeCell ref="DE103:DE104"/>
    <mergeCell ref="DE105:DE114"/>
    <mergeCell ref="DA2:DB2"/>
    <mergeCell ref="DD70:DD77"/>
    <mergeCell ref="DE71:DE76"/>
    <mergeCell ref="DD80:DD82"/>
    <mergeCell ref="DE80:DE83"/>
    <mergeCell ref="DD84:DD102"/>
    <mergeCell ref="DE84:DE89"/>
    <mergeCell ref="DE90:DE92"/>
    <mergeCell ref="DE93:DE100"/>
    <mergeCell ref="DE101:DE102"/>
    <mergeCell ref="DE2:DE3"/>
    <mergeCell ref="DE52:DE67"/>
    <mergeCell ref="DE68:DE69"/>
    <mergeCell ref="BK2:BP2"/>
    <mergeCell ref="CK2:CR2"/>
    <mergeCell ref="CI2:CJ2"/>
    <mergeCell ref="CS2:CT2"/>
    <mergeCell ref="DE5:DE6"/>
    <mergeCell ref="DE8:DE12"/>
    <mergeCell ref="DE13:DE26"/>
    <mergeCell ref="DE27:DE43"/>
    <mergeCell ref="DE44:DE51"/>
    <mergeCell ref="CU2:CX2"/>
    <mergeCell ref="CY2:C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511E-386C-4A8A-9111-48B05D0AB608}">
  <dimension ref="A1:S106"/>
  <sheetViews>
    <sheetView workbookViewId="0">
      <pane ySplit="1" topLeftCell="A43" activePane="bottomLeft" state="frozen"/>
      <selection pane="bottomLeft" activeCell="D53" sqref="D53"/>
    </sheetView>
  </sheetViews>
  <sheetFormatPr defaultRowHeight="15" x14ac:dyDescent="0.25"/>
  <cols>
    <col min="1" max="2" width="9.140625" customWidth="1"/>
    <col min="3" max="3" width="53.140625" style="11" customWidth="1"/>
    <col min="4" max="4" width="41.42578125" customWidth="1"/>
    <col min="5" max="5" width="35" customWidth="1"/>
    <col min="6" max="6" width="34.140625" customWidth="1"/>
    <col min="7" max="7" width="31.7109375" customWidth="1"/>
    <col min="8" max="8" width="36.7109375" customWidth="1"/>
    <col min="9" max="9" width="23.7109375" customWidth="1"/>
    <col min="10" max="10" width="24.140625" customWidth="1"/>
    <col min="11" max="11" width="20" customWidth="1"/>
    <col min="12" max="12" width="21.85546875" customWidth="1"/>
    <col min="13" max="13" width="25.140625" customWidth="1"/>
    <col min="14" max="14" width="23.42578125" customWidth="1"/>
    <col min="15" max="15" width="21" customWidth="1"/>
    <col min="16" max="16" width="19.28515625" customWidth="1"/>
    <col min="17" max="17" width="25" customWidth="1"/>
    <col min="18" max="18" width="22.42578125" customWidth="1"/>
    <col min="19" max="19" width="23.7109375" customWidth="1"/>
    <col min="20" max="20" width="24" customWidth="1"/>
    <col min="21" max="21" width="23.28515625" customWidth="1"/>
    <col min="22" max="22" width="14" customWidth="1"/>
    <col min="23" max="23" width="15.7109375" customWidth="1"/>
    <col min="24" max="24" width="19.85546875" customWidth="1"/>
    <col min="25" max="25" width="22.42578125" customWidth="1"/>
    <col min="26" max="26" width="12.85546875" customWidth="1"/>
    <col min="27" max="27" width="22.85546875" customWidth="1"/>
    <col min="28" max="28" width="18.85546875" customWidth="1"/>
    <col min="29" max="29" width="14.42578125" customWidth="1"/>
  </cols>
  <sheetData>
    <row r="1" spans="1:19" x14ac:dyDescent="0.25">
      <c r="A1" s="5"/>
      <c r="B1" s="5" t="s">
        <v>358</v>
      </c>
      <c r="C1" s="10" t="s">
        <v>323</v>
      </c>
      <c r="D1" s="5" t="s">
        <v>324</v>
      </c>
      <c r="E1" s="5" t="s">
        <v>325</v>
      </c>
      <c r="F1" s="5" t="s">
        <v>328</v>
      </c>
      <c r="G1" s="5" t="s">
        <v>329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45" x14ac:dyDescent="0.25">
      <c r="A2" s="5">
        <v>1</v>
      </c>
      <c r="B2" s="5">
        <f t="shared" ref="B2:B33" si="0">COUNTA(C2:AJ2)</f>
        <v>16</v>
      </c>
      <c r="C2" s="10" t="s">
        <v>10</v>
      </c>
      <c r="D2" s="10" t="s">
        <v>24</v>
      </c>
      <c r="E2" s="5" t="s">
        <v>327</v>
      </c>
      <c r="F2" s="10" t="s">
        <v>299</v>
      </c>
      <c r="G2" s="10" t="s">
        <v>298</v>
      </c>
      <c r="H2" s="5" t="s">
        <v>330</v>
      </c>
      <c r="I2" s="10" t="s">
        <v>124</v>
      </c>
      <c r="J2" s="10" t="s">
        <v>336</v>
      </c>
      <c r="K2" s="10" t="s">
        <v>265</v>
      </c>
      <c r="L2" s="9" t="s">
        <v>131</v>
      </c>
      <c r="M2" s="10" t="s">
        <v>255</v>
      </c>
      <c r="N2" s="9" t="s">
        <v>155</v>
      </c>
      <c r="O2" s="9" t="s">
        <v>164</v>
      </c>
      <c r="P2" s="17" t="s">
        <v>190</v>
      </c>
      <c r="Q2" s="10" t="s">
        <v>200</v>
      </c>
      <c r="R2" s="10" t="s">
        <v>179</v>
      </c>
    </row>
    <row r="3" spans="1:19" ht="33.75" customHeight="1" x14ac:dyDescent="0.25">
      <c r="A3" s="5">
        <v>2</v>
      </c>
      <c r="B3" s="5">
        <f t="shared" si="0"/>
        <v>10</v>
      </c>
      <c r="C3" s="10" t="s">
        <v>271</v>
      </c>
      <c r="D3" s="10" t="s">
        <v>273</v>
      </c>
      <c r="E3" s="10" t="s">
        <v>275</v>
      </c>
      <c r="F3" s="10" t="s">
        <v>43</v>
      </c>
      <c r="G3" s="10" t="s">
        <v>333</v>
      </c>
      <c r="H3" s="10" t="s">
        <v>127</v>
      </c>
      <c r="I3" s="10" t="s">
        <v>123</v>
      </c>
      <c r="J3" s="10" t="s">
        <v>151</v>
      </c>
      <c r="K3" s="10" t="s">
        <v>157</v>
      </c>
      <c r="L3" s="10" t="s">
        <v>167</v>
      </c>
      <c r="M3" s="10"/>
      <c r="N3" s="5"/>
      <c r="O3" s="5"/>
      <c r="P3" s="5"/>
      <c r="Q3" s="5"/>
      <c r="R3" s="5"/>
    </row>
    <row r="4" spans="1:19" x14ac:dyDescent="0.25">
      <c r="A4" s="5">
        <v>3</v>
      </c>
      <c r="B4" s="5">
        <f t="shared" si="0"/>
        <v>9</v>
      </c>
      <c r="C4" s="10" t="s">
        <v>9</v>
      </c>
      <c r="D4" s="10" t="s">
        <v>16</v>
      </c>
      <c r="E4" s="10" t="s">
        <v>45</v>
      </c>
      <c r="F4" s="10" t="s">
        <v>69</v>
      </c>
      <c r="G4" s="10" t="s">
        <v>87</v>
      </c>
      <c r="H4" s="10" t="s">
        <v>120</v>
      </c>
      <c r="I4" s="10" t="s">
        <v>198</v>
      </c>
      <c r="J4" s="10" t="s">
        <v>129</v>
      </c>
      <c r="K4" s="10" t="s">
        <v>191</v>
      </c>
      <c r="L4" s="10"/>
      <c r="M4" s="10"/>
      <c r="N4" s="5"/>
      <c r="O4" s="10"/>
      <c r="P4" s="5"/>
      <c r="Q4" s="10"/>
      <c r="R4" s="10"/>
    </row>
    <row r="5" spans="1:19" ht="30" x14ac:dyDescent="0.25">
      <c r="A5" s="5">
        <v>4</v>
      </c>
      <c r="B5" s="5">
        <f t="shared" si="0"/>
        <v>7</v>
      </c>
      <c r="C5" s="10" t="s">
        <v>17</v>
      </c>
      <c r="D5" s="10" t="s">
        <v>225</v>
      </c>
      <c r="E5" s="10" t="s">
        <v>70</v>
      </c>
      <c r="F5" s="9" t="s">
        <v>193</v>
      </c>
      <c r="G5" s="9" t="s">
        <v>205</v>
      </c>
      <c r="H5" s="5" t="s">
        <v>237</v>
      </c>
      <c r="I5" s="5" t="s">
        <v>238</v>
      </c>
      <c r="J5" s="5"/>
      <c r="K5" s="5"/>
      <c r="L5" s="5"/>
      <c r="M5" s="5"/>
      <c r="N5" s="5"/>
      <c r="O5" s="5"/>
      <c r="P5" s="5"/>
      <c r="Q5" s="5"/>
      <c r="R5" s="5"/>
    </row>
    <row r="6" spans="1:19" x14ac:dyDescent="0.25">
      <c r="A6" s="5">
        <v>5</v>
      </c>
      <c r="B6" s="5">
        <f t="shared" si="0"/>
        <v>7</v>
      </c>
      <c r="C6" s="10" t="s">
        <v>286</v>
      </c>
      <c r="D6" s="10" t="s">
        <v>66</v>
      </c>
      <c r="E6" s="10" t="s">
        <v>65</v>
      </c>
      <c r="F6" s="10" t="s">
        <v>118</v>
      </c>
      <c r="G6" s="10" t="s">
        <v>314</v>
      </c>
      <c r="H6" s="10" t="s">
        <v>202</v>
      </c>
      <c r="I6" s="10" t="s">
        <v>287</v>
      </c>
      <c r="J6" s="5"/>
      <c r="K6" s="5"/>
      <c r="L6" s="5"/>
      <c r="M6" s="5"/>
      <c r="N6" s="5"/>
      <c r="O6" s="5"/>
      <c r="P6" s="5"/>
      <c r="Q6" s="5"/>
      <c r="R6" s="5"/>
    </row>
    <row r="7" spans="1:19" x14ac:dyDescent="0.25">
      <c r="A7" s="5">
        <v>8</v>
      </c>
      <c r="B7" s="5">
        <f t="shared" si="0"/>
        <v>6</v>
      </c>
      <c r="C7" s="10" t="s">
        <v>19</v>
      </c>
      <c r="D7" s="10" t="s">
        <v>362</v>
      </c>
      <c r="E7" s="10" t="s">
        <v>221</v>
      </c>
      <c r="F7" s="10" t="s">
        <v>206</v>
      </c>
      <c r="G7" s="10" t="s">
        <v>201</v>
      </c>
      <c r="H7" s="10" t="s">
        <v>340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15" customHeight="1" x14ac:dyDescent="0.25">
      <c r="A8" s="5">
        <v>9</v>
      </c>
      <c r="B8" s="5">
        <f t="shared" si="0"/>
        <v>6</v>
      </c>
      <c r="C8" s="10" t="s">
        <v>15</v>
      </c>
      <c r="D8" s="10" t="s">
        <v>246</v>
      </c>
      <c r="E8" s="10" t="s">
        <v>42</v>
      </c>
      <c r="F8" s="10" t="s">
        <v>44</v>
      </c>
      <c r="G8" s="9" t="s">
        <v>291</v>
      </c>
      <c r="H8" s="10" t="s">
        <v>125</v>
      </c>
      <c r="I8" s="10"/>
      <c r="J8" s="10"/>
      <c r="K8" s="10"/>
      <c r="L8" s="10"/>
      <c r="M8" s="5"/>
      <c r="N8" s="5"/>
      <c r="O8" s="5"/>
      <c r="P8" s="5"/>
      <c r="Q8" s="5"/>
      <c r="R8" s="5"/>
    </row>
    <row r="9" spans="1:19" ht="30" x14ac:dyDescent="0.25">
      <c r="A9" s="5">
        <v>10</v>
      </c>
      <c r="B9" s="5">
        <f t="shared" si="0"/>
        <v>5</v>
      </c>
      <c r="C9" s="10" t="s">
        <v>13</v>
      </c>
      <c r="D9" s="10" t="s">
        <v>48</v>
      </c>
      <c r="E9" s="10" t="s">
        <v>150</v>
      </c>
      <c r="F9" s="9" t="s">
        <v>149</v>
      </c>
      <c r="G9" s="9" t="s">
        <v>154</v>
      </c>
      <c r="H9" s="10"/>
      <c r="I9" s="5"/>
      <c r="J9" s="5"/>
      <c r="K9" s="5"/>
      <c r="L9" s="5"/>
      <c r="M9" s="5"/>
      <c r="N9" s="10"/>
      <c r="O9" s="5"/>
      <c r="P9" s="5"/>
      <c r="Q9" s="5"/>
      <c r="R9" s="5"/>
    </row>
    <row r="10" spans="1:19" x14ac:dyDescent="0.25">
      <c r="A10" s="5">
        <v>11</v>
      </c>
      <c r="B10" s="5">
        <f t="shared" si="0"/>
        <v>5</v>
      </c>
      <c r="C10" s="10" t="s">
        <v>267</v>
      </c>
      <c r="D10" s="10" t="s">
        <v>97</v>
      </c>
      <c r="E10" s="5" t="s">
        <v>331</v>
      </c>
      <c r="F10" s="10" t="s">
        <v>103</v>
      </c>
      <c r="G10" s="10" t="s">
        <v>158</v>
      </c>
      <c r="H10" s="5"/>
      <c r="I10" s="10"/>
      <c r="J10" s="10"/>
      <c r="K10" s="5"/>
      <c r="L10" s="10"/>
      <c r="M10" s="5"/>
      <c r="N10" s="5"/>
      <c r="O10" s="5"/>
      <c r="P10" s="5"/>
      <c r="Q10" s="5"/>
      <c r="R10" s="5"/>
    </row>
    <row r="11" spans="1:19" ht="24.75" customHeight="1" x14ac:dyDescent="0.25">
      <c r="A11" s="5">
        <v>14</v>
      </c>
      <c r="B11" s="5">
        <f t="shared" si="0"/>
        <v>5</v>
      </c>
      <c r="C11" s="10" t="s">
        <v>248</v>
      </c>
      <c r="D11" s="10" t="s">
        <v>93</v>
      </c>
      <c r="E11" s="10" t="s">
        <v>1</v>
      </c>
      <c r="F11" s="5"/>
      <c r="G11" s="9" t="s">
        <v>114</v>
      </c>
      <c r="H11" s="10" t="s">
        <v>222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ht="34.5" customHeight="1" x14ac:dyDescent="0.25">
      <c r="A12" s="5">
        <v>12</v>
      </c>
      <c r="B12" s="5">
        <f t="shared" si="0"/>
        <v>4</v>
      </c>
      <c r="C12" s="10" t="s">
        <v>272</v>
      </c>
      <c r="D12" s="10" t="s">
        <v>274</v>
      </c>
      <c r="E12" s="10" t="s">
        <v>145</v>
      </c>
      <c r="F12" s="10" t="s">
        <v>152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 ht="30" x14ac:dyDescent="0.25">
      <c r="A13" s="5">
        <v>15</v>
      </c>
      <c r="B13" s="5">
        <f t="shared" si="0"/>
        <v>4</v>
      </c>
      <c r="C13" s="10" t="s">
        <v>326</v>
      </c>
      <c r="D13" s="9" t="s">
        <v>137</v>
      </c>
      <c r="E13" s="10" t="s">
        <v>130</v>
      </c>
      <c r="F13" s="9" t="s">
        <v>132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9" x14ac:dyDescent="0.25">
      <c r="A14" s="5">
        <v>16</v>
      </c>
      <c r="B14" s="5">
        <f t="shared" si="0"/>
        <v>4</v>
      </c>
      <c r="C14" s="10" t="s">
        <v>41</v>
      </c>
      <c r="D14" s="10" t="s">
        <v>49</v>
      </c>
      <c r="E14" s="10" t="s">
        <v>262</v>
      </c>
      <c r="F14" s="10" t="s">
        <v>223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9" ht="30" x14ac:dyDescent="0.25">
      <c r="A15" s="5">
        <v>18</v>
      </c>
      <c r="B15" s="5">
        <f t="shared" si="0"/>
        <v>4</v>
      </c>
      <c r="C15" s="10" t="s">
        <v>84</v>
      </c>
      <c r="D15" s="10" t="s">
        <v>185</v>
      </c>
      <c r="E15" s="10" t="s">
        <v>204</v>
      </c>
      <c r="F15" s="18" t="s">
        <v>240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3"/>
    </row>
    <row r="16" spans="1:19" ht="30" x14ac:dyDescent="0.25">
      <c r="A16" s="5">
        <v>20</v>
      </c>
      <c r="B16" s="5">
        <f t="shared" si="0"/>
        <v>4</v>
      </c>
      <c r="C16" s="9" t="s">
        <v>159</v>
      </c>
      <c r="D16" s="10" t="s">
        <v>194</v>
      </c>
      <c r="E16" s="10" t="s">
        <v>220</v>
      </c>
      <c r="F16" s="5" t="s">
        <v>339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5">
        <v>6</v>
      </c>
      <c r="B17" s="5">
        <f t="shared" si="0"/>
        <v>3</v>
      </c>
      <c r="C17" s="10" t="s">
        <v>71</v>
      </c>
      <c r="D17" s="10" t="s">
        <v>81</v>
      </c>
      <c r="E17" s="5" t="s">
        <v>343</v>
      </c>
      <c r="F17" s="10"/>
      <c r="G17" s="10"/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>
        <v>7</v>
      </c>
      <c r="B18" s="5">
        <f t="shared" si="0"/>
        <v>3</v>
      </c>
      <c r="C18" s="10" t="s">
        <v>72</v>
      </c>
      <c r="D18" s="10" t="s">
        <v>80</v>
      </c>
      <c r="E18" s="5" t="s">
        <v>342</v>
      </c>
      <c r="F18" s="5"/>
      <c r="G18" s="10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>
        <v>13</v>
      </c>
      <c r="B19" s="5">
        <f t="shared" si="0"/>
        <v>3</v>
      </c>
      <c r="C19" s="10" t="s">
        <v>50</v>
      </c>
      <c r="D19" s="10" t="s">
        <v>51</v>
      </c>
      <c r="E19" s="10" t="s">
        <v>171</v>
      </c>
      <c r="F19" s="1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>
        <v>17</v>
      </c>
      <c r="B20" s="5">
        <f t="shared" si="0"/>
        <v>3</v>
      </c>
      <c r="C20" s="10" t="s">
        <v>54</v>
      </c>
      <c r="D20" s="10" t="s">
        <v>22</v>
      </c>
      <c r="E20" s="10" t="s">
        <v>332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" x14ac:dyDescent="0.25">
      <c r="A21" s="5">
        <v>21</v>
      </c>
      <c r="B21" s="5">
        <f t="shared" si="0"/>
        <v>3</v>
      </c>
      <c r="C21" s="10" t="s">
        <v>21</v>
      </c>
      <c r="D21" s="10" t="s">
        <v>86</v>
      </c>
      <c r="E21" s="9" t="s">
        <v>95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>
        <v>22</v>
      </c>
      <c r="B22" s="5">
        <f t="shared" si="0"/>
        <v>3</v>
      </c>
      <c r="C22" s="10" t="s">
        <v>245</v>
      </c>
      <c r="D22" s="10" t="s">
        <v>115</v>
      </c>
      <c r="E22" s="10" t="s">
        <v>141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30" x14ac:dyDescent="0.25">
      <c r="A23" s="5">
        <v>25</v>
      </c>
      <c r="B23" s="5">
        <f t="shared" si="0"/>
        <v>3</v>
      </c>
      <c r="C23" s="10" t="s">
        <v>57</v>
      </c>
      <c r="D23" s="10" t="s">
        <v>309</v>
      </c>
      <c r="E23" s="9" t="s">
        <v>304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>
        <v>26</v>
      </c>
      <c r="B24" s="5">
        <f t="shared" si="0"/>
        <v>3</v>
      </c>
      <c r="C24" s="10" t="s">
        <v>58</v>
      </c>
      <c r="D24" s="10" t="s">
        <v>105</v>
      </c>
      <c r="E24" s="10" t="s">
        <v>312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" x14ac:dyDescent="0.25">
      <c r="A25" s="5">
        <v>27</v>
      </c>
      <c r="B25" s="5">
        <f t="shared" si="0"/>
        <v>3</v>
      </c>
      <c r="C25" s="9" t="s">
        <v>61</v>
      </c>
      <c r="D25" s="9" t="s">
        <v>214</v>
      </c>
      <c r="E25" s="9" t="s">
        <v>215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>
        <v>28</v>
      </c>
      <c r="B26" s="5">
        <f t="shared" si="0"/>
        <v>3</v>
      </c>
      <c r="C26" s="10" t="s">
        <v>67</v>
      </c>
      <c r="D26" s="10" t="s">
        <v>117</v>
      </c>
      <c r="E26" s="10" t="s">
        <v>316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>
        <v>29</v>
      </c>
      <c r="B27" s="5">
        <f t="shared" si="0"/>
        <v>3</v>
      </c>
      <c r="C27" s="10" t="s">
        <v>74</v>
      </c>
      <c r="D27" s="10" t="s">
        <v>96</v>
      </c>
      <c r="E27" s="10" t="s">
        <v>101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30" x14ac:dyDescent="0.25">
      <c r="A28" s="5">
        <v>30</v>
      </c>
      <c r="B28" s="5">
        <f t="shared" si="0"/>
        <v>3</v>
      </c>
      <c r="C28" s="10" t="s">
        <v>249</v>
      </c>
      <c r="D28" s="10" t="s">
        <v>91</v>
      </c>
      <c r="E28" s="9" t="s">
        <v>313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>
        <v>31</v>
      </c>
      <c r="B29" s="5">
        <f t="shared" si="0"/>
        <v>3</v>
      </c>
      <c r="C29" s="10" t="s">
        <v>102</v>
      </c>
      <c r="D29" s="10" t="s">
        <v>113</v>
      </c>
      <c r="E29" s="3" t="s">
        <v>355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>
        <v>32</v>
      </c>
      <c r="B30" s="5">
        <f t="shared" si="0"/>
        <v>3</v>
      </c>
      <c r="C30" s="10" t="s">
        <v>134</v>
      </c>
      <c r="D30" s="10" t="s">
        <v>227</v>
      </c>
      <c r="E30" s="10" t="s">
        <v>228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30" x14ac:dyDescent="0.25">
      <c r="A31" s="5">
        <v>35</v>
      </c>
      <c r="B31" s="5">
        <f t="shared" si="0"/>
        <v>3</v>
      </c>
      <c r="C31" s="9" t="s">
        <v>160</v>
      </c>
      <c r="D31" s="10" t="s">
        <v>195</v>
      </c>
      <c r="E31" s="10" t="s">
        <v>186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30" x14ac:dyDescent="0.25">
      <c r="A32" s="5">
        <v>36</v>
      </c>
      <c r="B32" s="5">
        <f t="shared" si="0"/>
        <v>3</v>
      </c>
      <c r="C32" s="9" t="s">
        <v>161</v>
      </c>
      <c r="D32" s="10" t="s">
        <v>196</v>
      </c>
      <c r="E32" s="10" t="s">
        <v>188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5">
        <v>37</v>
      </c>
      <c r="B33" s="5">
        <f t="shared" si="0"/>
        <v>3</v>
      </c>
      <c r="C33" s="10" t="s">
        <v>83</v>
      </c>
      <c r="D33" s="10" t="s">
        <v>207</v>
      </c>
      <c r="E33" s="10" t="s">
        <v>18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5">
        <v>19</v>
      </c>
      <c r="B34" s="5">
        <f t="shared" ref="B34:B65" si="1">COUNTA(C34:AJ34)</f>
        <v>2</v>
      </c>
      <c r="C34" s="10" t="s">
        <v>301</v>
      </c>
      <c r="D34" s="10" t="s">
        <v>303</v>
      </c>
      <c r="E34" s="1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5">
        <v>23</v>
      </c>
      <c r="B35" s="5">
        <f t="shared" si="1"/>
        <v>2</v>
      </c>
      <c r="C35" s="10" t="s">
        <v>40</v>
      </c>
      <c r="D35" s="10" t="s">
        <v>85</v>
      </c>
      <c r="E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5">
        <v>24</v>
      </c>
      <c r="B36" s="5">
        <f t="shared" si="1"/>
        <v>2</v>
      </c>
      <c r="C36" s="10" t="s">
        <v>285</v>
      </c>
      <c r="D36" s="10" t="s">
        <v>235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5">
        <v>33</v>
      </c>
      <c r="B37" s="5">
        <f t="shared" si="1"/>
        <v>2</v>
      </c>
      <c r="C37" s="10" t="s">
        <v>139</v>
      </c>
      <c r="D37" s="10" t="s">
        <v>302</v>
      </c>
      <c r="E37" s="1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5">
        <v>39</v>
      </c>
      <c r="B38" s="5">
        <f t="shared" si="1"/>
        <v>2</v>
      </c>
      <c r="C38" s="9" t="s">
        <v>363</v>
      </c>
      <c r="D38" s="9" t="s">
        <v>263</v>
      </c>
      <c r="E38" s="10"/>
      <c r="F38" s="5"/>
      <c r="G38" s="9"/>
      <c r="H38" s="10"/>
      <c r="I38" s="5"/>
      <c r="J38" s="5"/>
      <c r="K38" s="5"/>
      <c r="L38" s="10"/>
      <c r="M38" s="9"/>
      <c r="N38" s="9"/>
      <c r="O38" s="5"/>
      <c r="P38" s="5"/>
      <c r="Q38" s="5"/>
      <c r="R38" s="5"/>
    </row>
    <row r="39" spans="1:18" x14ac:dyDescent="0.25">
      <c r="A39" s="5">
        <v>40</v>
      </c>
      <c r="B39" s="5">
        <f t="shared" si="1"/>
        <v>2</v>
      </c>
      <c r="C39" s="10" t="s">
        <v>270</v>
      </c>
      <c r="D39" s="10" t="s">
        <v>288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36.75" customHeight="1" x14ac:dyDescent="0.25">
      <c r="A40" s="5">
        <v>41</v>
      </c>
      <c r="B40" s="5">
        <f t="shared" si="1"/>
        <v>2</v>
      </c>
      <c r="C40" s="10" t="s">
        <v>242</v>
      </c>
      <c r="D40" s="10" t="s">
        <v>189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33" customHeight="1" x14ac:dyDescent="0.25">
      <c r="A41" s="5">
        <v>42</v>
      </c>
      <c r="B41" s="5">
        <f t="shared" si="1"/>
        <v>2</v>
      </c>
      <c r="C41" s="10" t="s">
        <v>39</v>
      </c>
      <c r="D41" s="10" t="s">
        <v>162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5">
      <c r="A42" s="5">
        <v>43</v>
      </c>
      <c r="B42" s="5">
        <f t="shared" si="1"/>
        <v>2</v>
      </c>
      <c r="C42" s="10" t="s">
        <v>276</v>
      </c>
      <c r="D42" s="10" t="s">
        <v>47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5">
        <v>46</v>
      </c>
      <c r="B43" s="5">
        <f t="shared" si="1"/>
        <v>2</v>
      </c>
      <c r="C43" s="10" t="s">
        <v>75</v>
      </c>
      <c r="D43" s="10" t="s">
        <v>100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30" x14ac:dyDescent="0.25">
      <c r="A44" s="5">
        <v>47</v>
      </c>
      <c r="B44" s="5">
        <f t="shared" si="1"/>
        <v>2</v>
      </c>
      <c r="C44" s="10" t="s">
        <v>90</v>
      </c>
      <c r="D44" s="9" t="s">
        <v>217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5">
        <v>48</v>
      </c>
      <c r="B45" s="5">
        <f t="shared" si="1"/>
        <v>2</v>
      </c>
      <c r="C45" s="10" t="s">
        <v>89</v>
      </c>
      <c r="D45" s="10" t="s">
        <v>142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5">
        <v>49</v>
      </c>
      <c r="B46" s="5">
        <f t="shared" si="1"/>
        <v>2</v>
      </c>
      <c r="C46" s="10" t="s">
        <v>107</v>
      </c>
      <c r="D46" s="10" t="s">
        <v>252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30" x14ac:dyDescent="0.25">
      <c r="A47" s="5">
        <v>50</v>
      </c>
      <c r="B47" s="5">
        <f t="shared" si="1"/>
        <v>2</v>
      </c>
      <c r="C47" s="10" t="s">
        <v>109</v>
      </c>
      <c r="D47" s="9" t="s">
        <v>219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5">
      <c r="A48" s="5">
        <v>51</v>
      </c>
      <c r="B48" s="5">
        <f t="shared" si="1"/>
        <v>2</v>
      </c>
      <c r="C48" s="10" t="s">
        <v>208</v>
      </c>
      <c r="D48" s="3" t="s">
        <v>353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25">
      <c r="A49" s="5">
        <v>52</v>
      </c>
      <c r="B49" s="5">
        <f t="shared" si="1"/>
        <v>2</v>
      </c>
      <c r="C49" s="10" t="s">
        <v>213</v>
      </c>
      <c r="D49" s="5" t="s">
        <v>345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30" customHeight="1" x14ac:dyDescent="0.25">
      <c r="A50" s="5">
        <v>54</v>
      </c>
      <c r="B50" s="5">
        <f t="shared" si="1"/>
        <v>2</v>
      </c>
      <c r="C50" s="10" t="s">
        <v>260</v>
      </c>
      <c r="D50" s="10" t="s">
        <v>251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5">
        <v>44</v>
      </c>
      <c r="B51" s="5">
        <f t="shared" si="1"/>
        <v>1</v>
      </c>
      <c r="C51" s="10" t="s">
        <v>279</v>
      </c>
      <c r="D51" s="1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5">
        <v>45</v>
      </c>
      <c r="B52" s="5">
        <f t="shared" si="1"/>
        <v>1</v>
      </c>
      <c r="C52" s="10" t="s">
        <v>280</v>
      </c>
      <c r="D52" s="1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>
        <v>34</v>
      </c>
      <c r="B53" s="5">
        <f t="shared" si="1"/>
        <v>1</v>
      </c>
      <c r="C53" s="10" t="s">
        <v>165</v>
      </c>
      <c r="D53" s="5"/>
      <c r="E53" s="10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>
        <v>38</v>
      </c>
      <c r="B54" s="5">
        <f t="shared" si="1"/>
        <v>1</v>
      </c>
      <c r="C54" s="9" t="s">
        <v>144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>
        <v>53</v>
      </c>
      <c r="B55" s="5">
        <f t="shared" si="1"/>
        <v>1</v>
      </c>
      <c r="C55" s="10" t="s">
        <v>364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>
        <v>55</v>
      </c>
      <c r="B56" s="5">
        <f t="shared" si="1"/>
        <v>1</v>
      </c>
      <c r="C56" s="5" t="s">
        <v>322</v>
      </c>
      <c r="D56" s="5"/>
      <c r="E56" s="5"/>
      <c r="F56" s="10"/>
      <c r="G56" s="10"/>
      <c r="H56" s="10"/>
      <c r="I56" s="10"/>
      <c r="J56" s="5"/>
      <c r="K56" s="10"/>
      <c r="L56" s="10"/>
      <c r="M56" s="10"/>
      <c r="N56" s="5"/>
      <c r="O56" s="5"/>
      <c r="P56" s="5"/>
      <c r="Q56" s="5"/>
      <c r="R56" s="5"/>
    </row>
    <row r="57" spans="1:18" x14ac:dyDescent="0.25">
      <c r="A57" s="5">
        <v>56</v>
      </c>
      <c r="B57" s="5">
        <f t="shared" si="1"/>
        <v>1</v>
      </c>
      <c r="C57" s="10" t="s">
        <v>11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>
        <v>57</v>
      </c>
      <c r="B58" s="5">
        <f t="shared" si="1"/>
        <v>1</v>
      </c>
      <c r="C58" s="10" t="s">
        <v>244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>
        <v>58</v>
      </c>
      <c r="B59" s="5">
        <f t="shared" si="1"/>
        <v>1</v>
      </c>
      <c r="C59" s="10" t="s">
        <v>281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22.5" customHeight="1" x14ac:dyDescent="0.25">
      <c r="A60" s="5">
        <v>59</v>
      </c>
      <c r="B60" s="5">
        <f t="shared" si="1"/>
        <v>1</v>
      </c>
      <c r="C60" s="10" t="s">
        <v>282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>
        <v>60</v>
      </c>
      <c r="B61" s="5">
        <f t="shared" si="1"/>
        <v>1</v>
      </c>
      <c r="C61" s="10" t="s">
        <v>283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x14ac:dyDescent="0.25">
      <c r="A62" s="5">
        <v>61</v>
      </c>
      <c r="B62" s="5">
        <f t="shared" si="1"/>
        <v>1</v>
      </c>
      <c r="C62" s="10" t="s">
        <v>284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x14ac:dyDescent="0.25">
      <c r="A63" s="5">
        <v>62</v>
      </c>
      <c r="B63" s="5">
        <f t="shared" si="1"/>
        <v>1</v>
      </c>
      <c r="C63" s="10" t="s">
        <v>59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25">
      <c r="A64" s="5">
        <v>63</v>
      </c>
      <c r="B64" s="5">
        <f t="shared" si="1"/>
        <v>1</v>
      </c>
      <c r="C64" s="3" t="s">
        <v>354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25">
      <c r="A65" s="5">
        <v>64</v>
      </c>
      <c r="B65" s="5">
        <f t="shared" si="1"/>
        <v>1</v>
      </c>
      <c r="C65" s="3" t="s">
        <v>356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A66" s="5">
        <v>65</v>
      </c>
      <c r="B66" s="5">
        <f t="shared" ref="B66:B97" si="2">COUNTA(C66:AJ66)</f>
        <v>1</v>
      </c>
      <c r="C66" s="10" t="s">
        <v>247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x14ac:dyDescent="0.25">
      <c r="A67" s="5">
        <v>66</v>
      </c>
      <c r="B67" s="5">
        <f t="shared" si="2"/>
        <v>1</v>
      </c>
      <c r="C67" s="10" t="s">
        <v>68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25">
      <c r="A68" s="5">
        <v>67</v>
      </c>
      <c r="B68" s="5">
        <f t="shared" si="2"/>
        <v>1</v>
      </c>
      <c r="C68" s="10" t="s">
        <v>352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A69" s="5">
        <v>68</v>
      </c>
      <c r="B69" s="5">
        <f t="shared" si="2"/>
        <v>1</v>
      </c>
      <c r="C69" s="10" t="s">
        <v>99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x14ac:dyDescent="0.25">
      <c r="A70" s="5">
        <v>69</v>
      </c>
      <c r="B70" s="5">
        <f t="shared" si="2"/>
        <v>1</v>
      </c>
      <c r="C70" s="10" t="s">
        <v>335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25">
      <c r="A71" s="5">
        <v>70</v>
      </c>
      <c r="B71" s="5">
        <f t="shared" si="2"/>
        <v>1</v>
      </c>
      <c r="C71" s="10" t="s">
        <v>108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25">
      <c r="A72" s="5">
        <v>71</v>
      </c>
      <c r="B72" s="5">
        <f t="shared" si="2"/>
        <v>1</v>
      </c>
      <c r="C72" s="9" t="s">
        <v>351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x14ac:dyDescent="0.25">
      <c r="A73" s="5">
        <v>72</v>
      </c>
      <c r="B73" s="5">
        <f t="shared" si="2"/>
        <v>1</v>
      </c>
      <c r="C73" s="10" t="s">
        <v>110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x14ac:dyDescent="0.25">
      <c r="A74" s="5">
        <v>73</v>
      </c>
      <c r="B74" s="5">
        <f t="shared" si="2"/>
        <v>1</v>
      </c>
      <c r="C74" s="10" t="s">
        <v>266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5">
        <v>74</v>
      </c>
      <c r="B75" s="5">
        <f t="shared" si="2"/>
        <v>1</v>
      </c>
      <c r="C75" s="10" t="s">
        <v>111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x14ac:dyDescent="0.25">
      <c r="A76" s="5">
        <v>75</v>
      </c>
      <c r="B76" s="5">
        <f t="shared" si="2"/>
        <v>1</v>
      </c>
      <c r="C76" s="10" t="s">
        <v>112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x14ac:dyDescent="0.25">
      <c r="A77" s="5">
        <v>76</v>
      </c>
      <c r="B77" s="5">
        <f t="shared" si="2"/>
        <v>1</v>
      </c>
      <c r="C77" s="10" t="s">
        <v>264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x14ac:dyDescent="0.25">
      <c r="A78" s="5">
        <v>77</v>
      </c>
      <c r="B78" s="5">
        <f t="shared" si="2"/>
        <v>1</v>
      </c>
      <c r="C78" s="10" t="s">
        <v>116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20.25" customHeight="1" x14ac:dyDescent="0.25">
      <c r="A79" s="5">
        <v>78</v>
      </c>
      <c r="B79" s="5">
        <f t="shared" si="2"/>
        <v>1</v>
      </c>
      <c r="C79" s="10" t="s">
        <v>121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x14ac:dyDescent="0.25">
      <c r="A80" s="5">
        <v>79</v>
      </c>
      <c r="B80" s="5">
        <f t="shared" si="2"/>
        <v>1</v>
      </c>
      <c r="C80" s="10" t="s">
        <v>357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5">
      <c r="A81" s="5">
        <v>80</v>
      </c>
      <c r="B81" s="5">
        <f t="shared" si="2"/>
        <v>1</v>
      </c>
      <c r="C81" s="10" t="s">
        <v>143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5">
      <c r="A82" s="5">
        <v>81</v>
      </c>
      <c r="B82" s="5">
        <f t="shared" si="2"/>
        <v>1</v>
      </c>
      <c r="C82" s="10" t="s">
        <v>181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5">
      <c r="A83" s="5">
        <v>82</v>
      </c>
      <c r="B83" s="5">
        <f t="shared" si="2"/>
        <v>1</v>
      </c>
      <c r="C83" s="10" t="s">
        <v>182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5">
        <v>83</v>
      </c>
      <c r="B84" s="5">
        <f t="shared" si="2"/>
        <v>1</v>
      </c>
      <c r="C84" s="10" t="s">
        <v>183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5">
        <v>84</v>
      </c>
      <c r="B85" s="5">
        <f t="shared" si="2"/>
        <v>1</v>
      </c>
      <c r="C85" s="10" t="s">
        <v>184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5">
        <v>85</v>
      </c>
      <c r="B86" s="5">
        <f t="shared" si="2"/>
        <v>1</v>
      </c>
      <c r="C86" s="10" t="s">
        <v>341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5">
        <v>86</v>
      </c>
      <c r="B87" s="5">
        <f t="shared" si="2"/>
        <v>1</v>
      </c>
      <c r="C87" s="10" t="s">
        <v>305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25">
      <c r="A88" s="5">
        <v>87</v>
      </c>
      <c r="B88" s="5">
        <f t="shared" si="2"/>
        <v>1</v>
      </c>
      <c r="C88" s="17" t="s">
        <v>307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25">
      <c r="A89" s="5">
        <v>88</v>
      </c>
      <c r="B89" s="5">
        <f t="shared" si="2"/>
        <v>1</v>
      </c>
      <c r="C89" s="17" t="s">
        <v>192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5">
        <v>89</v>
      </c>
      <c r="B90" s="5">
        <f t="shared" si="2"/>
        <v>1</v>
      </c>
      <c r="C90" s="10" t="s">
        <v>310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5">
        <v>90</v>
      </c>
      <c r="B91" s="5">
        <f t="shared" si="2"/>
        <v>1</v>
      </c>
      <c r="C91" s="10" t="s">
        <v>311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5">
        <v>91</v>
      </c>
      <c r="B92" s="5">
        <f t="shared" si="2"/>
        <v>1</v>
      </c>
      <c r="C92" s="10" t="s">
        <v>203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5">
        <v>92</v>
      </c>
      <c r="B93" s="5">
        <f t="shared" si="2"/>
        <v>1</v>
      </c>
      <c r="C93" s="10" t="s">
        <v>209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5">
      <c r="A94" s="5">
        <v>93</v>
      </c>
      <c r="B94" s="5">
        <f t="shared" si="2"/>
        <v>1</v>
      </c>
      <c r="C94" s="10" t="s">
        <v>211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5">
        <v>94</v>
      </c>
      <c r="B95" s="5">
        <f t="shared" si="2"/>
        <v>1</v>
      </c>
      <c r="C95" s="10" t="s">
        <v>212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5">
      <c r="A96" s="5">
        <v>95</v>
      </c>
      <c r="B96" s="5">
        <f t="shared" si="2"/>
        <v>1</v>
      </c>
      <c r="C96" s="10" t="s">
        <v>216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A97" s="5">
        <v>96</v>
      </c>
      <c r="B97" s="5">
        <f t="shared" si="2"/>
        <v>1</v>
      </c>
      <c r="C97" s="10" t="s">
        <v>226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5">
        <v>97</v>
      </c>
      <c r="B98" s="5">
        <f t="shared" ref="B98:B106" si="3">COUNTA(C98:AJ98)</f>
        <v>1</v>
      </c>
      <c r="C98" s="10" t="s">
        <v>229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5">
        <v>98</v>
      </c>
      <c r="B99" s="5">
        <f t="shared" si="3"/>
        <v>1</v>
      </c>
      <c r="C99" s="10" t="s">
        <v>230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5">
        <v>99</v>
      </c>
      <c r="B100" s="5">
        <f t="shared" si="3"/>
        <v>1</v>
      </c>
      <c r="C100" s="10" t="s">
        <v>231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A101" s="5">
        <v>100</v>
      </c>
      <c r="B101" s="5">
        <f t="shared" si="3"/>
        <v>1</v>
      </c>
      <c r="C101" s="10" t="s">
        <v>232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5">
        <v>101</v>
      </c>
      <c r="B102" s="5">
        <f t="shared" si="3"/>
        <v>1</v>
      </c>
      <c r="C102" s="10" t="s">
        <v>233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5">
        <v>102</v>
      </c>
      <c r="B103" s="5">
        <f t="shared" si="3"/>
        <v>1</v>
      </c>
      <c r="C103" s="9" t="s">
        <v>153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A104" s="5">
        <v>103</v>
      </c>
      <c r="B104" s="5">
        <f t="shared" si="3"/>
        <v>1</v>
      </c>
      <c r="C104" s="10" t="s">
        <v>156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A105" s="5">
        <v>104</v>
      </c>
      <c r="B105" s="5">
        <f t="shared" si="3"/>
        <v>1</v>
      </c>
      <c r="C105" s="10" t="s">
        <v>126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5">
      <c r="A106">
        <v>105</v>
      </c>
      <c r="B106" s="24">
        <f t="shared" si="3"/>
        <v>1</v>
      </c>
      <c r="C106" s="11" t="s">
        <v>365</v>
      </c>
    </row>
  </sheetData>
  <sortState xmlns:xlrd2="http://schemas.microsoft.com/office/spreadsheetml/2017/richdata2" ref="A3:R106">
    <sortCondition descending="1" ref="B1:B1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0E29-F660-4F39-92A3-78C9F17D6842}">
  <dimension ref="A1:F327"/>
  <sheetViews>
    <sheetView workbookViewId="0">
      <selection activeCell="B310" sqref="B310"/>
    </sheetView>
  </sheetViews>
  <sheetFormatPr defaultRowHeight="15" x14ac:dyDescent="0.25"/>
  <cols>
    <col min="2" max="2" width="92.7109375" style="11" customWidth="1"/>
    <col min="3" max="3" width="11" style="11" customWidth="1"/>
    <col min="6" max="6" width="11.140625" customWidth="1"/>
  </cols>
  <sheetData>
    <row r="1" spans="1:6" ht="60" x14ac:dyDescent="0.25">
      <c r="B1" s="11" t="s">
        <v>334</v>
      </c>
      <c r="C1" s="11" t="s">
        <v>561</v>
      </c>
      <c r="D1" s="1" t="s">
        <v>318</v>
      </c>
      <c r="E1" s="1" t="s">
        <v>317</v>
      </c>
      <c r="F1" s="1" t="s">
        <v>361</v>
      </c>
    </row>
    <row r="2" spans="1:6" x14ac:dyDescent="0.25">
      <c r="A2">
        <v>1</v>
      </c>
      <c r="B2" s="10" t="s">
        <v>1</v>
      </c>
      <c r="C2" s="11">
        <v>1</v>
      </c>
      <c r="D2" s="14">
        <f>23/54</f>
        <v>0.42592592592592593</v>
      </c>
      <c r="E2" s="12">
        <v>1</v>
      </c>
      <c r="F2">
        <v>1</v>
      </c>
    </row>
    <row r="3" spans="1:6" x14ac:dyDescent="0.25">
      <c r="A3">
        <v>2</v>
      </c>
      <c r="B3" s="10" t="s">
        <v>9</v>
      </c>
      <c r="C3" s="11">
        <v>2</v>
      </c>
      <c r="E3">
        <v>2</v>
      </c>
      <c r="F3">
        <v>5</v>
      </c>
    </row>
    <row r="4" spans="1:6" x14ac:dyDescent="0.25">
      <c r="A4">
        <v>3</v>
      </c>
      <c r="B4" s="10" t="s">
        <v>10</v>
      </c>
      <c r="C4" s="11">
        <v>2</v>
      </c>
      <c r="E4" s="12">
        <v>3</v>
      </c>
      <c r="F4">
        <v>4</v>
      </c>
    </row>
    <row r="5" spans="1:6" x14ac:dyDescent="0.25">
      <c r="A5">
        <v>4</v>
      </c>
      <c r="B5" s="10" t="s">
        <v>268</v>
      </c>
      <c r="C5" s="11">
        <v>2</v>
      </c>
      <c r="E5">
        <v>4</v>
      </c>
      <c r="F5">
        <v>7</v>
      </c>
    </row>
    <row r="6" spans="1:6" x14ac:dyDescent="0.25">
      <c r="A6">
        <v>5</v>
      </c>
      <c r="B6" s="10" t="s">
        <v>269</v>
      </c>
      <c r="C6" s="11">
        <v>2</v>
      </c>
      <c r="E6" s="5">
        <v>5</v>
      </c>
      <c r="F6">
        <v>6</v>
      </c>
    </row>
    <row r="7" spans="1:6" x14ac:dyDescent="0.25">
      <c r="A7">
        <v>6</v>
      </c>
      <c r="B7" s="10" t="s">
        <v>270</v>
      </c>
      <c r="C7" s="11">
        <v>2</v>
      </c>
      <c r="E7" s="13">
        <v>6</v>
      </c>
      <c r="F7">
        <v>8</v>
      </c>
    </row>
    <row r="8" spans="1:6" x14ac:dyDescent="0.25">
      <c r="A8">
        <v>7</v>
      </c>
      <c r="B8" s="10" t="s">
        <v>242</v>
      </c>
      <c r="C8" s="11">
        <v>3</v>
      </c>
      <c r="E8" s="5">
        <v>7</v>
      </c>
      <c r="F8">
        <v>2</v>
      </c>
    </row>
    <row r="9" spans="1:6" x14ac:dyDescent="0.25">
      <c r="A9">
        <v>8</v>
      </c>
      <c r="B9" s="10" t="s">
        <v>11</v>
      </c>
      <c r="C9" s="11">
        <v>3</v>
      </c>
      <c r="E9" s="13">
        <v>8</v>
      </c>
      <c r="F9">
        <v>3</v>
      </c>
    </row>
    <row r="10" spans="1:6" x14ac:dyDescent="0.25">
      <c r="A10">
        <v>9</v>
      </c>
      <c r="B10" s="10" t="s">
        <v>267</v>
      </c>
      <c r="C10" s="11">
        <v>3</v>
      </c>
      <c r="E10" s="4">
        <v>9</v>
      </c>
      <c r="F10">
        <v>2</v>
      </c>
    </row>
    <row r="11" spans="1:6" x14ac:dyDescent="0.25">
      <c r="A11">
        <v>10</v>
      </c>
      <c r="B11" s="10" t="s">
        <v>243</v>
      </c>
      <c r="C11" s="11">
        <v>3</v>
      </c>
      <c r="E11" s="6">
        <v>10</v>
      </c>
      <c r="F11">
        <v>3</v>
      </c>
    </row>
    <row r="12" spans="1:6" x14ac:dyDescent="0.25">
      <c r="A12">
        <v>11</v>
      </c>
      <c r="B12" s="10" t="s">
        <v>13</v>
      </c>
      <c r="C12" s="11">
        <v>4</v>
      </c>
      <c r="E12" s="13">
        <v>11</v>
      </c>
      <c r="F12">
        <v>4</v>
      </c>
    </row>
    <row r="13" spans="1:6" x14ac:dyDescent="0.25">
      <c r="A13">
        <v>12</v>
      </c>
      <c r="B13" s="10" t="s">
        <v>271</v>
      </c>
      <c r="C13" s="11">
        <v>4</v>
      </c>
      <c r="E13" s="5">
        <v>12</v>
      </c>
      <c r="F13">
        <v>2</v>
      </c>
    </row>
    <row r="14" spans="1:6" x14ac:dyDescent="0.25">
      <c r="A14">
        <v>13</v>
      </c>
      <c r="B14" s="10" t="s">
        <v>250</v>
      </c>
      <c r="C14" s="11">
        <v>4</v>
      </c>
      <c r="E14" s="5">
        <v>13</v>
      </c>
      <c r="F14">
        <v>4</v>
      </c>
    </row>
    <row r="15" spans="1:6" x14ac:dyDescent="0.25">
      <c r="A15">
        <v>14</v>
      </c>
      <c r="B15" s="10" t="s">
        <v>320</v>
      </c>
      <c r="C15" s="11">
        <v>4</v>
      </c>
      <c r="E15" s="5">
        <v>14</v>
      </c>
      <c r="F15">
        <v>1</v>
      </c>
    </row>
    <row r="16" spans="1:6" x14ac:dyDescent="0.25">
      <c r="A16">
        <v>15</v>
      </c>
      <c r="B16" s="10" t="s">
        <v>15</v>
      </c>
      <c r="C16" s="11">
        <v>4</v>
      </c>
      <c r="E16" s="5">
        <v>17</v>
      </c>
      <c r="F16">
        <v>1</v>
      </c>
    </row>
    <row r="17" spans="1:6" x14ac:dyDescent="0.25">
      <c r="A17">
        <v>16</v>
      </c>
      <c r="B17" s="10" t="s">
        <v>16</v>
      </c>
      <c r="C17" s="11">
        <v>4</v>
      </c>
      <c r="E17" s="7">
        <v>29</v>
      </c>
      <c r="F17">
        <v>1</v>
      </c>
    </row>
    <row r="18" spans="1:6" x14ac:dyDescent="0.25">
      <c r="A18">
        <v>17</v>
      </c>
      <c r="B18" s="10" t="s">
        <v>13</v>
      </c>
      <c r="C18" s="11">
        <v>4</v>
      </c>
      <c r="F18">
        <f>SUM(F2:F17)</f>
        <v>54</v>
      </c>
    </row>
    <row r="19" spans="1:6" x14ac:dyDescent="0.25">
      <c r="A19">
        <v>18</v>
      </c>
      <c r="B19" s="10" t="s">
        <v>17</v>
      </c>
      <c r="C19" s="11">
        <v>5</v>
      </c>
    </row>
    <row r="20" spans="1:6" x14ac:dyDescent="0.25">
      <c r="A20">
        <v>19</v>
      </c>
      <c r="B20" s="10" t="s">
        <v>18</v>
      </c>
      <c r="C20" s="11">
        <v>5</v>
      </c>
    </row>
    <row r="21" spans="1:6" x14ac:dyDescent="0.25">
      <c r="A21">
        <v>20</v>
      </c>
      <c r="B21" s="10" t="s">
        <v>19</v>
      </c>
      <c r="C21" s="11">
        <v>5</v>
      </c>
      <c r="D21" s="14">
        <f>18/54</f>
        <v>0.33333333333333331</v>
      </c>
    </row>
    <row r="22" spans="1:6" x14ac:dyDescent="0.25">
      <c r="A22">
        <v>21</v>
      </c>
      <c r="B22" s="10" t="s">
        <v>20</v>
      </c>
      <c r="C22" s="11">
        <v>5</v>
      </c>
    </row>
    <row r="23" spans="1:6" x14ac:dyDescent="0.25">
      <c r="A23">
        <v>22</v>
      </c>
      <c r="B23" s="10" t="s">
        <v>22</v>
      </c>
      <c r="C23" s="11">
        <v>5</v>
      </c>
    </row>
    <row r="24" spans="1:6" x14ac:dyDescent="0.25">
      <c r="A24">
        <v>23</v>
      </c>
      <c r="B24" s="10" t="s">
        <v>21</v>
      </c>
      <c r="C24" s="11">
        <v>5</v>
      </c>
    </row>
    <row r="25" spans="1:6" x14ac:dyDescent="0.25">
      <c r="A25">
        <v>24</v>
      </c>
      <c r="B25" s="10" t="s">
        <v>246</v>
      </c>
      <c r="C25" s="11">
        <v>6</v>
      </c>
    </row>
    <row r="26" spans="1:6" x14ac:dyDescent="0.25">
      <c r="A26">
        <v>25</v>
      </c>
      <c r="B26" s="10" t="s">
        <v>245</v>
      </c>
      <c r="C26" s="11">
        <v>6</v>
      </c>
    </row>
    <row r="27" spans="1:6" x14ac:dyDescent="0.25">
      <c r="A27">
        <v>26</v>
      </c>
      <c r="B27" s="10" t="s">
        <v>244</v>
      </c>
      <c r="C27" s="11">
        <v>6</v>
      </c>
    </row>
    <row r="28" spans="1:6" x14ac:dyDescent="0.25">
      <c r="A28">
        <v>27</v>
      </c>
      <c r="B28" s="10" t="s">
        <v>273</v>
      </c>
      <c r="C28" s="11">
        <v>6</v>
      </c>
    </row>
    <row r="29" spans="1:6" x14ac:dyDescent="0.25">
      <c r="A29">
        <v>28</v>
      </c>
      <c r="B29" s="10" t="s">
        <v>272</v>
      </c>
      <c r="C29" s="11">
        <v>6</v>
      </c>
    </row>
    <row r="30" spans="1:6" x14ac:dyDescent="0.25">
      <c r="A30">
        <v>29</v>
      </c>
      <c r="B30" s="10" t="s">
        <v>24</v>
      </c>
      <c r="C30" s="11">
        <v>6</v>
      </c>
    </row>
    <row r="31" spans="1:6" x14ac:dyDescent="0.25">
      <c r="A31">
        <v>30</v>
      </c>
      <c r="B31" s="10" t="s">
        <v>275</v>
      </c>
      <c r="C31" s="11">
        <v>6</v>
      </c>
    </row>
    <row r="32" spans="1:6" x14ac:dyDescent="0.25">
      <c r="A32">
        <v>31</v>
      </c>
      <c r="B32" s="10" t="s">
        <v>274</v>
      </c>
      <c r="C32" s="11">
        <v>6</v>
      </c>
    </row>
    <row r="33" spans="1:4" x14ac:dyDescent="0.25">
      <c r="A33">
        <v>32</v>
      </c>
      <c r="B33" s="10" t="s">
        <v>39</v>
      </c>
      <c r="C33" s="11">
        <v>7</v>
      </c>
    </row>
    <row r="34" spans="1:4" x14ac:dyDescent="0.25">
      <c r="A34">
        <v>33</v>
      </c>
      <c r="B34" s="10" t="s">
        <v>40</v>
      </c>
      <c r="C34" s="11">
        <v>7</v>
      </c>
    </row>
    <row r="35" spans="1:4" x14ac:dyDescent="0.25">
      <c r="A35">
        <v>34</v>
      </c>
      <c r="B35" s="10" t="s">
        <v>41</v>
      </c>
      <c r="C35" s="11">
        <v>8</v>
      </c>
    </row>
    <row r="36" spans="1:4" x14ac:dyDescent="0.25">
      <c r="A36">
        <v>35</v>
      </c>
      <c r="B36" s="10" t="s">
        <v>276</v>
      </c>
      <c r="C36" s="11">
        <v>8</v>
      </c>
    </row>
    <row r="37" spans="1:4" x14ac:dyDescent="0.25">
      <c r="A37">
        <v>36</v>
      </c>
      <c r="B37" s="10" t="s">
        <v>42</v>
      </c>
      <c r="C37" s="11">
        <v>8</v>
      </c>
    </row>
    <row r="38" spans="1:4" x14ac:dyDescent="0.25">
      <c r="A38">
        <v>37</v>
      </c>
      <c r="B38" s="10" t="s">
        <v>43</v>
      </c>
      <c r="C38" s="11">
        <v>9</v>
      </c>
    </row>
    <row r="39" spans="1:4" x14ac:dyDescent="0.25">
      <c r="A39">
        <v>38</v>
      </c>
      <c r="B39" s="10" t="s">
        <v>44</v>
      </c>
      <c r="C39" s="11">
        <v>9</v>
      </c>
    </row>
    <row r="40" spans="1:4" x14ac:dyDescent="0.25">
      <c r="A40">
        <v>39</v>
      </c>
      <c r="B40" s="10" t="s">
        <v>46</v>
      </c>
      <c r="C40" s="11">
        <v>10</v>
      </c>
    </row>
    <row r="41" spans="1:4" x14ac:dyDescent="0.25">
      <c r="A41">
        <v>40</v>
      </c>
      <c r="B41" s="10" t="s">
        <v>45</v>
      </c>
      <c r="C41" s="11">
        <v>10</v>
      </c>
      <c r="D41" s="14">
        <f>13/54</f>
        <v>0.24074074074074073</v>
      </c>
    </row>
    <row r="42" spans="1:4" x14ac:dyDescent="0.25">
      <c r="A42">
        <v>41</v>
      </c>
      <c r="B42" s="10" t="s">
        <v>47</v>
      </c>
      <c r="C42" s="11">
        <v>10</v>
      </c>
    </row>
    <row r="43" spans="1:4" x14ac:dyDescent="0.25">
      <c r="A43">
        <v>42</v>
      </c>
      <c r="B43" s="10" t="s">
        <v>48</v>
      </c>
      <c r="C43" s="11">
        <v>11</v>
      </c>
    </row>
    <row r="44" spans="1:4" x14ac:dyDescent="0.25">
      <c r="A44">
        <v>43</v>
      </c>
      <c r="B44" s="10" t="s">
        <v>49</v>
      </c>
      <c r="C44" s="11">
        <v>11</v>
      </c>
    </row>
    <row r="45" spans="1:4" x14ac:dyDescent="0.25">
      <c r="A45">
        <v>44</v>
      </c>
      <c r="B45" s="10" t="s">
        <v>50</v>
      </c>
      <c r="C45" s="11">
        <v>11</v>
      </c>
    </row>
    <row r="46" spans="1:4" x14ac:dyDescent="0.25">
      <c r="A46">
        <v>45</v>
      </c>
      <c r="B46" s="10" t="s">
        <v>51</v>
      </c>
      <c r="C46" s="11">
        <v>11</v>
      </c>
    </row>
    <row r="47" spans="1:4" x14ac:dyDescent="0.25">
      <c r="A47">
        <v>46</v>
      </c>
      <c r="B47" s="10" t="s">
        <v>10</v>
      </c>
      <c r="C47" s="11">
        <v>12</v>
      </c>
    </row>
    <row r="48" spans="1:4" x14ac:dyDescent="0.25">
      <c r="A48">
        <v>47</v>
      </c>
      <c r="B48" s="10" t="s">
        <v>285</v>
      </c>
      <c r="C48" s="11">
        <v>12</v>
      </c>
    </row>
    <row r="49" spans="1:4" x14ac:dyDescent="0.25">
      <c r="A49">
        <v>48</v>
      </c>
      <c r="B49" s="10" t="s">
        <v>277</v>
      </c>
      <c r="C49" s="11">
        <v>13</v>
      </c>
    </row>
    <row r="50" spans="1:4" x14ac:dyDescent="0.25">
      <c r="A50">
        <v>49</v>
      </c>
      <c r="B50" s="10" t="s">
        <v>278</v>
      </c>
      <c r="C50" s="11">
        <v>13</v>
      </c>
    </row>
    <row r="51" spans="1:4" x14ac:dyDescent="0.25">
      <c r="A51">
        <v>50</v>
      </c>
      <c r="B51" s="10" t="s">
        <v>279</v>
      </c>
      <c r="C51" s="10">
        <v>13</v>
      </c>
      <c r="D51" s="4"/>
    </row>
    <row r="52" spans="1:4" x14ac:dyDescent="0.25">
      <c r="A52">
        <v>51</v>
      </c>
      <c r="B52" s="10" t="s">
        <v>280</v>
      </c>
      <c r="C52" s="10">
        <v>13</v>
      </c>
      <c r="D52" s="4"/>
    </row>
    <row r="53" spans="1:4" x14ac:dyDescent="0.25">
      <c r="A53">
        <v>52</v>
      </c>
      <c r="B53" s="10" t="s">
        <v>281</v>
      </c>
      <c r="C53" s="10">
        <v>14</v>
      </c>
      <c r="D53" s="4"/>
    </row>
    <row r="54" spans="1:4" x14ac:dyDescent="0.25">
      <c r="A54">
        <v>53</v>
      </c>
      <c r="B54" s="10" t="s">
        <v>282</v>
      </c>
      <c r="C54" s="10">
        <v>17</v>
      </c>
      <c r="D54" s="4"/>
    </row>
    <row r="55" spans="1:4" x14ac:dyDescent="0.25">
      <c r="A55">
        <v>54</v>
      </c>
      <c r="B55" s="10" t="s">
        <v>283</v>
      </c>
      <c r="C55" s="10">
        <v>29</v>
      </c>
      <c r="D55" s="4"/>
    </row>
    <row r="56" spans="1:4" x14ac:dyDescent="0.25">
      <c r="A56">
        <v>55</v>
      </c>
      <c r="B56" s="10" t="s">
        <v>284</v>
      </c>
      <c r="C56" s="10">
        <f>MEDIAN(C2:C55)</f>
        <v>6</v>
      </c>
      <c r="D56" t="s">
        <v>319</v>
      </c>
    </row>
    <row r="57" spans="1:4" x14ac:dyDescent="0.25">
      <c r="A57">
        <v>56</v>
      </c>
      <c r="B57" s="10" t="s">
        <v>52</v>
      </c>
      <c r="C57" s="10"/>
      <c r="D57" s="4"/>
    </row>
    <row r="58" spans="1:4" x14ac:dyDescent="0.25">
      <c r="A58">
        <v>57</v>
      </c>
      <c r="B58" s="10" t="s">
        <v>54</v>
      </c>
      <c r="C58" s="10"/>
      <c r="D58" s="5"/>
    </row>
    <row r="59" spans="1:4" x14ac:dyDescent="0.25">
      <c r="A59">
        <v>58</v>
      </c>
      <c r="B59" s="10" t="s">
        <v>55</v>
      </c>
      <c r="C59" s="10"/>
      <c r="D59" s="4"/>
    </row>
    <row r="60" spans="1:4" x14ac:dyDescent="0.25">
      <c r="A60">
        <v>59</v>
      </c>
      <c r="B60" s="10" t="s">
        <v>56</v>
      </c>
      <c r="C60" s="10"/>
      <c r="D60" s="4"/>
    </row>
    <row r="61" spans="1:4" x14ac:dyDescent="0.25">
      <c r="A61">
        <v>60</v>
      </c>
      <c r="B61" s="10" t="s">
        <v>286</v>
      </c>
      <c r="C61" s="10"/>
      <c r="D61" s="4"/>
    </row>
    <row r="62" spans="1:4" x14ac:dyDescent="0.25">
      <c r="A62">
        <v>61</v>
      </c>
      <c r="B62" s="15" t="s">
        <v>287</v>
      </c>
      <c r="C62" s="15"/>
      <c r="D62" s="4"/>
    </row>
    <row r="63" spans="1:4" x14ac:dyDescent="0.25">
      <c r="A63">
        <v>62</v>
      </c>
      <c r="B63" s="16" t="s">
        <v>321</v>
      </c>
      <c r="C63" s="16"/>
      <c r="D63" s="4"/>
    </row>
    <row r="64" spans="1:4" x14ac:dyDescent="0.25">
      <c r="A64">
        <v>63</v>
      </c>
      <c r="B64" s="10" t="s">
        <v>57</v>
      </c>
      <c r="C64" s="10"/>
      <c r="D64" s="5"/>
    </row>
    <row r="65" spans="1:4" x14ac:dyDescent="0.25">
      <c r="A65">
        <v>64</v>
      </c>
      <c r="B65" s="10" t="s">
        <v>58</v>
      </c>
      <c r="C65" s="10"/>
      <c r="D65" s="5"/>
    </row>
    <row r="66" spans="1:4" x14ac:dyDescent="0.25">
      <c r="A66">
        <v>65</v>
      </c>
      <c r="B66" s="10" t="s">
        <v>19</v>
      </c>
      <c r="C66" s="10"/>
      <c r="D66" s="5"/>
    </row>
    <row r="67" spans="1:4" x14ac:dyDescent="0.25">
      <c r="A67">
        <v>66</v>
      </c>
      <c r="B67" s="10" t="s">
        <v>59</v>
      </c>
      <c r="C67" s="10"/>
      <c r="D67" s="5"/>
    </row>
    <row r="68" spans="1:4" x14ac:dyDescent="0.25">
      <c r="A68">
        <v>67</v>
      </c>
      <c r="B68" s="3" t="s">
        <v>354</v>
      </c>
      <c r="C68" s="3"/>
      <c r="D68" s="5"/>
    </row>
    <row r="69" spans="1:4" x14ac:dyDescent="0.25">
      <c r="A69">
        <v>68</v>
      </c>
      <c r="B69" s="3" t="s">
        <v>60</v>
      </c>
      <c r="C69" s="3"/>
      <c r="D69" s="4"/>
    </row>
    <row r="70" spans="1:4" x14ac:dyDescent="0.25">
      <c r="A70">
        <v>69</v>
      </c>
      <c r="B70" s="3" t="s">
        <v>355</v>
      </c>
      <c r="C70" s="3"/>
      <c r="D70" s="4"/>
    </row>
    <row r="71" spans="1:4" x14ac:dyDescent="0.25">
      <c r="A71">
        <v>70</v>
      </c>
      <c r="B71" s="3" t="s">
        <v>356</v>
      </c>
      <c r="C71" s="3"/>
      <c r="D71" s="4"/>
    </row>
    <row r="72" spans="1:4" x14ac:dyDescent="0.25">
      <c r="A72">
        <v>71</v>
      </c>
      <c r="B72" s="10" t="s">
        <v>364</v>
      </c>
      <c r="C72" s="10"/>
      <c r="D72" s="4"/>
    </row>
    <row r="73" spans="1:4" x14ac:dyDescent="0.25">
      <c r="A73">
        <v>72</v>
      </c>
      <c r="B73" s="10" t="s">
        <v>62</v>
      </c>
      <c r="C73" s="10"/>
      <c r="D73" s="4"/>
    </row>
    <row r="74" spans="1:4" x14ac:dyDescent="0.25">
      <c r="A74">
        <v>73</v>
      </c>
      <c r="B74" s="10" t="s">
        <v>61</v>
      </c>
      <c r="C74" s="10"/>
      <c r="D74" s="4"/>
    </row>
    <row r="75" spans="1:4" x14ac:dyDescent="0.25">
      <c r="A75">
        <v>74</v>
      </c>
      <c r="B75" s="10" t="s">
        <v>65</v>
      </c>
      <c r="C75" s="10"/>
      <c r="D75" s="5"/>
    </row>
    <row r="76" spans="1:4" x14ac:dyDescent="0.25">
      <c r="A76">
        <v>75</v>
      </c>
      <c r="B76" s="10" t="s">
        <v>63</v>
      </c>
      <c r="C76" s="10"/>
      <c r="D76" s="5"/>
    </row>
    <row r="77" spans="1:4" x14ac:dyDescent="0.25">
      <c r="A77">
        <v>76</v>
      </c>
      <c r="B77" s="10" t="s">
        <v>248</v>
      </c>
      <c r="C77" s="10"/>
      <c r="D77" s="5"/>
    </row>
    <row r="78" spans="1:4" x14ac:dyDescent="0.25">
      <c r="A78">
        <v>77</v>
      </c>
      <c r="B78" s="10" t="s">
        <v>67</v>
      </c>
      <c r="C78" s="10"/>
      <c r="D78" s="5"/>
    </row>
    <row r="79" spans="1:4" x14ac:dyDescent="0.25">
      <c r="A79">
        <v>78</v>
      </c>
      <c r="B79" s="10" t="s">
        <v>66</v>
      </c>
      <c r="C79" s="10"/>
      <c r="D79" s="5"/>
    </row>
    <row r="80" spans="1:4" x14ac:dyDescent="0.25">
      <c r="A80">
        <v>79</v>
      </c>
      <c r="B80" s="10" t="s">
        <v>247</v>
      </c>
      <c r="C80" s="10"/>
      <c r="D80" s="5"/>
    </row>
    <row r="81" spans="1:4" x14ac:dyDescent="0.25">
      <c r="A81">
        <v>80</v>
      </c>
      <c r="B81" s="10" t="s">
        <v>289</v>
      </c>
      <c r="C81" s="10"/>
      <c r="D81" s="4"/>
    </row>
    <row r="82" spans="1:4" x14ac:dyDescent="0.25">
      <c r="A82">
        <v>81</v>
      </c>
      <c r="B82" s="10" t="s">
        <v>277</v>
      </c>
      <c r="C82" s="10"/>
      <c r="D82" s="4"/>
    </row>
    <row r="83" spans="1:4" x14ac:dyDescent="0.25">
      <c r="A83">
        <v>82</v>
      </c>
      <c r="B83" s="10" t="s">
        <v>268</v>
      </c>
      <c r="C83" s="10"/>
      <c r="D83" s="4"/>
    </row>
    <row r="84" spans="1:4" x14ac:dyDescent="0.25">
      <c r="A84">
        <v>83</v>
      </c>
      <c r="B84" s="10" t="s">
        <v>288</v>
      </c>
      <c r="C84" s="10"/>
      <c r="D84" s="4"/>
    </row>
    <row r="85" spans="1:4" x14ac:dyDescent="0.25">
      <c r="A85">
        <v>84</v>
      </c>
      <c r="B85" s="10" t="s">
        <v>290</v>
      </c>
      <c r="C85" s="10"/>
      <c r="D85" s="4"/>
    </row>
    <row r="86" spans="1:4" x14ac:dyDescent="0.25">
      <c r="A86">
        <v>85</v>
      </c>
      <c r="B86" s="10" t="s">
        <v>68</v>
      </c>
      <c r="C86" s="10"/>
      <c r="D86" s="5"/>
    </row>
    <row r="87" spans="1:4" x14ac:dyDescent="0.25">
      <c r="A87">
        <v>86</v>
      </c>
      <c r="B87" s="10" t="s">
        <v>291</v>
      </c>
      <c r="C87" s="10"/>
      <c r="D87" s="4"/>
    </row>
    <row r="88" spans="1:4" x14ac:dyDescent="0.25">
      <c r="A88">
        <v>87</v>
      </c>
      <c r="B88" s="10" t="s">
        <v>69</v>
      </c>
      <c r="C88" s="10"/>
      <c r="D88" s="4"/>
    </row>
    <row r="89" spans="1:4" x14ac:dyDescent="0.25">
      <c r="A89">
        <v>88</v>
      </c>
      <c r="B89" s="10" t="s">
        <v>70</v>
      </c>
      <c r="C89" s="10"/>
      <c r="D89" s="4"/>
    </row>
    <row r="90" spans="1:4" x14ac:dyDescent="0.25">
      <c r="A90">
        <v>89</v>
      </c>
      <c r="B90" s="10" t="s">
        <v>71</v>
      </c>
      <c r="C90" s="10"/>
      <c r="D90" s="4"/>
    </row>
    <row r="91" spans="1:4" x14ac:dyDescent="0.25">
      <c r="A91">
        <v>90</v>
      </c>
      <c r="B91" s="10" t="s">
        <v>72</v>
      </c>
      <c r="C91" s="10"/>
      <c r="D91" s="4"/>
    </row>
    <row r="92" spans="1:4" x14ac:dyDescent="0.25">
      <c r="A92">
        <v>91</v>
      </c>
      <c r="B92" s="10" t="s">
        <v>73</v>
      </c>
      <c r="C92" s="10"/>
      <c r="D92" s="4"/>
    </row>
    <row r="93" spans="1:4" x14ac:dyDescent="0.25">
      <c r="A93">
        <v>92</v>
      </c>
      <c r="B93" s="10" t="s">
        <v>74</v>
      </c>
      <c r="C93" s="10"/>
      <c r="D93" s="4"/>
    </row>
    <row r="94" spans="1:4" x14ac:dyDescent="0.25">
      <c r="A94">
        <v>93</v>
      </c>
      <c r="B94" s="10" t="s">
        <v>75</v>
      </c>
      <c r="C94" s="10"/>
      <c r="D94" s="4"/>
    </row>
    <row r="95" spans="1:4" x14ac:dyDescent="0.25">
      <c r="A95">
        <v>94</v>
      </c>
      <c r="B95" s="10" t="s">
        <v>76</v>
      </c>
      <c r="C95" s="10"/>
      <c r="D95" s="4"/>
    </row>
    <row r="96" spans="1:4" x14ac:dyDescent="0.25">
      <c r="A96">
        <v>95</v>
      </c>
      <c r="B96" s="10" t="s">
        <v>77</v>
      </c>
      <c r="C96" s="10"/>
      <c r="D96" s="4"/>
    </row>
    <row r="97" spans="1:4" x14ac:dyDescent="0.25">
      <c r="A97">
        <v>96</v>
      </c>
      <c r="B97" s="10" t="s">
        <v>78</v>
      </c>
      <c r="C97" s="10"/>
      <c r="D97" s="5"/>
    </row>
    <row r="98" spans="1:4" x14ac:dyDescent="0.25">
      <c r="A98">
        <v>97</v>
      </c>
      <c r="B98" s="10" t="s">
        <v>79</v>
      </c>
      <c r="C98" s="10"/>
      <c r="D98" s="5"/>
    </row>
    <row r="99" spans="1:4" x14ac:dyDescent="0.25">
      <c r="A99">
        <v>98</v>
      </c>
      <c r="B99" s="10" t="s">
        <v>80</v>
      </c>
      <c r="C99" s="10"/>
      <c r="D99" s="5"/>
    </row>
    <row r="100" spans="1:4" x14ac:dyDescent="0.25">
      <c r="A100">
        <v>99</v>
      </c>
      <c r="B100" s="10" t="s">
        <v>81</v>
      </c>
      <c r="C100" s="10"/>
      <c r="D100" s="4"/>
    </row>
    <row r="101" spans="1:4" x14ac:dyDescent="0.25">
      <c r="A101">
        <v>100</v>
      </c>
      <c r="B101" s="10" t="s">
        <v>249</v>
      </c>
      <c r="C101" s="10"/>
      <c r="D101" s="4"/>
    </row>
    <row r="102" spans="1:4" x14ac:dyDescent="0.25">
      <c r="A102">
        <v>101</v>
      </c>
      <c r="B102" s="10" t="s">
        <v>82</v>
      </c>
      <c r="C102" s="10"/>
      <c r="D102" s="4"/>
    </row>
    <row r="103" spans="1:4" x14ac:dyDescent="0.25">
      <c r="A103">
        <v>102</v>
      </c>
      <c r="B103" s="10" t="s">
        <v>84</v>
      </c>
      <c r="C103" s="10"/>
      <c r="D103" s="4"/>
    </row>
    <row r="104" spans="1:4" x14ac:dyDescent="0.25">
      <c r="A104">
        <v>103</v>
      </c>
      <c r="B104" s="10" t="s">
        <v>83</v>
      </c>
      <c r="C104" s="10"/>
      <c r="D104" s="4"/>
    </row>
    <row r="105" spans="1:4" x14ac:dyDescent="0.25">
      <c r="A105">
        <v>104</v>
      </c>
      <c r="B105" s="10" t="s">
        <v>85</v>
      </c>
      <c r="C105" s="10"/>
      <c r="D105" s="5"/>
    </row>
    <row r="106" spans="1:4" x14ac:dyDescent="0.25">
      <c r="A106">
        <v>105</v>
      </c>
      <c r="B106" s="10" t="s">
        <v>86</v>
      </c>
      <c r="C106" s="10"/>
      <c r="D106" s="5"/>
    </row>
    <row r="107" spans="1:4" x14ac:dyDescent="0.25">
      <c r="A107">
        <v>106</v>
      </c>
      <c r="B107" s="10" t="s">
        <v>87</v>
      </c>
      <c r="C107" s="10"/>
      <c r="D107" s="5"/>
    </row>
    <row r="108" spans="1:4" x14ac:dyDescent="0.25">
      <c r="A108">
        <v>107</v>
      </c>
      <c r="B108" s="10" t="s">
        <v>88</v>
      </c>
      <c r="C108" s="10"/>
      <c r="D108" s="5"/>
    </row>
    <row r="109" spans="1:4" x14ac:dyDescent="0.25">
      <c r="A109">
        <v>108</v>
      </c>
      <c r="B109" s="10" t="s">
        <v>64</v>
      </c>
      <c r="C109" s="10"/>
      <c r="D109" s="5"/>
    </row>
    <row r="110" spans="1:4" x14ac:dyDescent="0.25">
      <c r="A110">
        <v>109</v>
      </c>
      <c r="B110" s="10" t="s">
        <v>91</v>
      </c>
      <c r="C110" s="10"/>
      <c r="D110" s="5"/>
    </row>
    <row r="111" spans="1:4" x14ac:dyDescent="0.25">
      <c r="A111">
        <v>110</v>
      </c>
      <c r="B111" s="10" t="s">
        <v>90</v>
      </c>
      <c r="C111" s="10"/>
      <c r="D111" s="6"/>
    </row>
    <row r="112" spans="1:4" x14ac:dyDescent="0.25">
      <c r="A112">
        <v>111</v>
      </c>
      <c r="B112" s="10" t="s">
        <v>92</v>
      </c>
      <c r="C112" s="10"/>
      <c r="D112" s="6"/>
    </row>
    <row r="113" spans="1:4" x14ac:dyDescent="0.25">
      <c r="A113">
        <v>112</v>
      </c>
      <c r="B113" s="10" t="s">
        <v>93</v>
      </c>
      <c r="C113" s="10"/>
      <c r="D113" s="6"/>
    </row>
    <row r="114" spans="1:4" x14ac:dyDescent="0.25">
      <c r="A114">
        <v>113</v>
      </c>
      <c r="B114" s="10" t="s">
        <v>89</v>
      </c>
      <c r="C114" s="10"/>
      <c r="D114" s="6"/>
    </row>
    <row r="115" spans="1:4" x14ac:dyDescent="0.25">
      <c r="A115">
        <v>114</v>
      </c>
      <c r="B115" s="10" t="s">
        <v>94</v>
      </c>
      <c r="C115" s="10"/>
      <c r="D115" s="6"/>
    </row>
    <row r="116" spans="1:4" x14ac:dyDescent="0.25">
      <c r="A116">
        <v>115</v>
      </c>
      <c r="B116" s="10" t="s">
        <v>63</v>
      </c>
      <c r="C116" s="10"/>
      <c r="D116" s="5"/>
    </row>
    <row r="117" spans="1:4" x14ac:dyDescent="0.25">
      <c r="A117">
        <v>116</v>
      </c>
      <c r="B117" s="10" t="s">
        <v>95</v>
      </c>
      <c r="C117" s="10"/>
      <c r="D117" s="5"/>
    </row>
    <row r="118" spans="1:4" x14ac:dyDescent="0.25">
      <c r="A118">
        <v>117</v>
      </c>
      <c r="B118" s="10" t="s">
        <v>296</v>
      </c>
      <c r="C118" s="10"/>
      <c r="D118" s="5"/>
    </row>
    <row r="119" spans="1:4" x14ac:dyDescent="0.25">
      <c r="A119">
        <v>118</v>
      </c>
      <c r="B119" s="10" t="s">
        <v>292</v>
      </c>
      <c r="C119" s="10"/>
      <c r="D119" s="5"/>
    </row>
    <row r="120" spans="1:4" x14ac:dyDescent="0.25">
      <c r="A120">
        <v>119</v>
      </c>
      <c r="B120" s="10" t="s">
        <v>269</v>
      </c>
      <c r="C120" s="10"/>
      <c r="D120" s="5"/>
    </row>
    <row r="121" spans="1:4" x14ac:dyDescent="0.25">
      <c r="A121">
        <v>120</v>
      </c>
      <c r="B121" s="10" t="s">
        <v>293</v>
      </c>
      <c r="C121" s="10"/>
      <c r="D121" s="5"/>
    </row>
    <row r="122" spans="1:4" x14ac:dyDescent="0.25">
      <c r="A122">
        <v>121</v>
      </c>
      <c r="B122" s="10" t="s">
        <v>294</v>
      </c>
      <c r="C122" s="10"/>
      <c r="D122" s="5"/>
    </row>
    <row r="123" spans="1:4" x14ac:dyDescent="0.25">
      <c r="A123">
        <v>122</v>
      </c>
      <c r="B123" s="10" t="s">
        <v>295</v>
      </c>
      <c r="C123" s="10"/>
      <c r="D123" s="5"/>
    </row>
    <row r="124" spans="1:4" x14ac:dyDescent="0.25">
      <c r="A124">
        <v>123</v>
      </c>
      <c r="B124" s="10" t="s">
        <v>96</v>
      </c>
      <c r="C124" s="10"/>
      <c r="D124" s="5"/>
    </row>
    <row r="125" spans="1:4" x14ac:dyDescent="0.25">
      <c r="A125">
        <v>124</v>
      </c>
      <c r="B125" s="10" t="s">
        <v>97</v>
      </c>
      <c r="C125" s="10"/>
      <c r="D125" s="5"/>
    </row>
    <row r="126" spans="1:4" x14ac:dyDescent="0.25">
      <c r="A126">
        <v>125</v>
      </c>
      <c r="B126" s="10" t="s">
        <v>98</v>
      </c>
      <c r="C126" s="10"/>
      <c r="D126" s="5"/>
    </row>
    <row r="127" spans="1:4" x14ac:dyDescent="0.25">
      <c r="A127">
        <v>126</v>
      </c>
      <c r="B127" s="10" t="s">
        <v>299</v>
      </c>
      <c r="C127" s="10"/>
      <c r="D127" s="6"/>
    </row>
    <row r="128" spans="1:4" x14ac:dyDescent="0.25">
      <c r="A128">
        <v>127</v>
      </c>
      <c r="B128" s="10" t="s">
        <v>298</v>
      </c>
      <c r="C128" s="10"/>
      <c r="D128" s="6"/>
    </row>
    <row r="129" spans="1:4" x14ac:dyDescent="0.25">
      <c r="A129">
        <v>128</v>
      </c>
      <c r="B129" s="10" t="s">
        <v>285</v>
      </c>
      <c r="C129" s="10"/>
      <c r="D129" s="6"/>
    </row>
    <row r="130" spans="1:4" x14ac:dyDescent="0.25">
      <c r="A130">
        <v>129</v>
      </c>
      <c r="B130" s="10" t="s">
        <v>297</v>
      </c>
      <c r="C130" s="10"/>
      <c r="D130" s="6"/>
    </row>
    <row r="131" spans="1:4" x14ac:dyDescent="0.25">
      <c r="A131">
        <v>130</v>
      </c>
      <c r="B131" s="10" t="s">
        <v>301</v>
      </c>
      <c r="C131" s="10"/>
      <c r="D131" s="6"/>
    </row>
    <row r="132" spans="1:4" x14ac:dyDescent="0.25">
      <c r="A132">
        <v>131</v>
      </c>
      <c r="B132" s="10" t="s">
        <v>258</v>
      </c>
      <c r="C132" s="10"/>
      <c r="D132" s="6"/>
    </row>
    <row r="133" spans="1:4" x14ac:dyDescent="0.25">
      <c r="A133">
        <v>132</v>
      </c>
      <c r="B133" s="10" t="s">
        <v>300</v>
      </c>
      <c r="C133" s="10"/>
      <c r="D133" s="6"/>
    </row>
    <row r="134" spans="1:4" x14ac:dyDescent="0.25">
      <c r="A134">
        <v>133</v>
      </c>
      <c r="B134" s="10" t="s">
        <v>99</v>
      </c>
      <c r="C134" s="10"/>
      <c r="D134" s="6"/>
    </row>
    <row r="135" spans="1:4" x14ac:dyDescent="0.25">
      <c r="A135">
        <v>134</v>
      </c>
      <c r="B135" s="10" t="s">
        <v>100</v>
      </c>
      <c r="C135" s="10"/>
      <c r="D135" s="5"/>
    </row>
    <row r="136" spans="1:4" x14ac:dyDescent="0.25">
      <c r="A136">
        <v>135</v>
      </c>
      <c r="B136" s="10" t="s">
        <v>101</v>
      </c>
      <c r="C136" s="10"/>
      <c r="D136" s="5"/>
    </row>
    <row r="137" spans="1:4" x14ac:dyDescent="0.25">
      <c r="A137">
        <v>136</v>
      </c>
      <c r="B137" s="10" t="s">
        <v>102</v>
      </c>
      <c r="C137" s="10"/>
      <c r="D137" s="5"/>
    </row>
    <row r="138" spans="1:4" x14ac:dyDescent="0.25">
      <c r="A138">
        <v>137</v>
      </c>
      <c r="B138" s="10" t="s">
        <v>103</v>
      </c>
      <c r="C138" s="10"/>
      <c r="D138" s="5"/>
    </row>
    <row r="139" spans="1:4" x14ac:dyDescent="0.25">
      <c r="A139">
        <v>138</v>
      </c>
      <c r="B139" s="10" t="s">
        <v>87</v>
      </c>
      <c r="C139" s="10"/>
      <c r="D139" s="5"/>
    </row>
    <row r="140" spans="1:4" x14ac:dyDescent="0.25">
      <c r="A140">
        <v>139</v>
      </c>
      <c r="B140" s="10" t="s">
        <v>104</v>
      </c>
      <c r="C140" s="10"/>
      <c r="D140" s="5"/>
    </row>
    <row r="141" spans="1:4" x14ac:dyDescent="0.25">
      <c r="A141">
        <v>140</v>
      </c>
      <c r="B141" s="10" t="s">
        <v>105</v>
      </c>
      <c r="C141" s="10"/>
      <c r="D141" s="5"/>
    </row>
    <row r="142" spans="1:4" x14ac:dyDescent="0.25">
      <c r="A142">
        <v>141</v>
      </c>
      <c r="B142" s="10" t="s">
        <v>346</v>
      </c>
      <c r="C142" s="10"/>
      <c r="D142" s="5"/>
    </row>
    <row r="143" spans="1:4" x14ac:dyDescent="0.25">
      <c r="A143">
        <v>142</v>
      </c>
      <c r="B143" s="10" t="s">
        <v>108</v>
      </c>
      <c r="C143" s="10"/>
      <c r="D143" s="5"/>
    </row>
    <row r="144" spans="1:4" x14ac:dyDescent="0.25">
      <c r="A144">
        <v>143</v>
      </c>
      <c r="B144" s="10" t="s">
        <v>106</v>
      </c>
      <c r="C144" s="10"/>
      <c r="D144" s="5"/>
    </row>
    <row r="145" spans="1:4" x14ac:dyDescent="0.25">
      <c r="A145">
        <v>144</v>
      </c>
      <c r="B145" s="10" t="s">
        <v>107</v>
      </c>
      <c r="C145" s="10"/>
      <c r="D145" s="5"/>
    </row>
    <row r="146" spans="1:4" x14ac:dyDescent="0.25">
      <c r="A146">
        <v>145</v>
      </c>
      <c r="B146" s="10" t="s">
        <v>109</v>
      </c>
      <c r="C146" s="10"/>
      <c r="D146" s="5"/>
    </row>
    <row r="147" spans="1:4" x14ac:dyDescent="0.25">
      <c r="A147">
        <v>146</v>
      </c>
      <c r="B147" s="10" t="s">
        <v>351</v>
      </c>
      <c r="C147" s="10"/>
      <c r="D147" s="6"/>
    </row>
    <row r="148" spans="1:4" x14ac:dyDescent="0.25">
      <c r="A148">
        <v>147</v>
      </c>
      <c r="B148" s="10" t="s">
        <v>110</v>
      </c>
      <c r="C148" s="10"/>
      <c r="D148" s="6"/>
    </row>
    <row r="149" spans="1:4" x14ac:dyDescent="0.25">
      <c r="A149">
        <v>148</v>
      </c>
      <c r="B149" s="10" t="s">
        <v>266</v>
      </c>
      <c r="C149" s="10"/>
      <c r="D149" s="6"/>
    </row>
    <row r="150" spans="1:4" x14ac:dyDescent="0.25">
      <c r="A150">
        <v>149</v>
      </c>
      <c r="B150" s="10" t="s">
        <v>111</v>
      </c>
      <c r="C150" s="10"/>
      <c r="D150" s="6"/>
    </row>
    <row r="151" spans="1:4" x14ac:dyDescent="0.25">
      <c r="A151">
        <v>150</v>
      </c>
      <c r="B151" s="10" t="s">
        <v>112</v>
      </c>
      <c r="C151" s="10"/>
      <c r="D151" s="6"/>
    </row>
    <row r="152" spans="1:4" x14ac:dyDescent="0.25">
      <c r="A152">
        <v>151</v>
      </c>
      <c r="B152" s="10" t="s">
        <v>265</v>
      </c>
      <c r="C152" s="10"/>
      <c r="D152" s="6"/>
    </row>
    <row r="153" spans="1:4" x14ac:dyDescent="0.25">
      <c r="A153">
        <v>152</v>
      </c>
      <c r="B153" s="10" t="s">
        <v>263</v>
      </c>
      <c r="C153" s="10"/>
      <c r="D153" s="6"/>
    </row>
    <row r="154" spans="1:4" x14ac:dyDescent="0.25">
      <c r="A154">
        <v>153</v>
      </c>
      <c r="B154" s="10" t="s">
        <v>168</v>
      </c>
      <c r="C154" s="10"/>
      <c r="D154" s="6"/>
    </row>
    <row r="155" spans="1:4" x14ac:dyDescent="0.25">
      <c r="A155">
        <v>154</v>
      </c>
      <c r="B155" s="10" t="s">
        <v>264</v>
      </c>
      <c r="C155" s="10"/>
      <c r="D155" s="6"/>
    </row>
    <row r="156" spans="1:4" x14ac:dyDescent="0.25">
      <c r="A156">
        <v>155</v>
      </c>
      <c r="B156" s="10" t="s">
        <v>262</v>
      </c>
      <c r="C156" s="10"/>
      <c r="D156" s="5"/>
    </row>
    <row r="157" spans="1:4" x14ac:dyDescent="0.25">
      <c r="A157">
        <v>156</v>
      </c>
      <c r="B157" s="10" t="s">
        <v>261</v>
      </c>
      <c r="C157" s="10"/>
      <c r="D157" s="8"/>
    </row>
    <row r="158" spans="1:4" x14ac:dyDescent="0.25">
      <c r="A158">
        <v>157</v>
      </c>
      <c r="B158" s="10" t="s">
        <v>258</v>
      </c>
      <c r="C158" s="10"/>
      <c r="D158" s="8"/>
    </row>
    <row r="159" spans="1:4" x14ac:dyDescent="0.25">
      <c r="A159">
        <v>158</v>
      </c>
      <c r="B159" s="10" t="s">
        <v>259</v>
      </c>
      <c r="C159" s="10"/>
      <c r="D159" s="8"/>
    </row>
    <row r="160" spans="1:4" x14ac:dyDescent="0.25">
      <c r="A160">
        <v>159</v>
      </c>
      <c r="B160" s="10" t="s">
        <v>113</v>
      </c>
      <c r="C160" s="10"/>
      <c r="D160" s="8"/>
    </row>
    <row r="161" spans="1:4" x14ac:dyDescent="0.25">
      <c r="A161">
        <v>160</v>
      </c>
      <c r="B161" s="10" t="s">
        <v>19</v>
      </c>
      <c r="C161" s="10"/>
      <c r="D161" s="8"/>
    </row>
    <row r="162" spans="1:4" x14ac:dyDescent="0.25">
      <c r="A162">
        <v>161</v>
      </c>
      <c r="B162" s="10" t="s">
        <v>114</v>
      </c>
      <c r="C162" s="10"/>
      <c r="D162" s="8"/>
    </row>
    <row r="163" spans="1:4" x14ac:dyDescent="0.25">
      <c r="A163">
        <v>162</v>
      </c>
      <c r="B163" s="10" t="s">
        <v>115</v>
      </c>
      <c r="C163" s="10"/>
      <c r="D163" s="8"/>
    </row>
    <row r="164" spans="1:4" x14ac:dyDescent="0.25">
      <c r="A164">
        <v>163</v>
      </c>
      <c r="B164" s="10" t="s">
        <v>116</v>
      </c>
      <c r="C164" s="10"/>
      <c r="D164" s="8"/>
    </row>
    <row r="165" spans="1:4" x14ac:dyDescent="0.25">
      <c r="A165">
        <v>164</v>
      </c>
      <c r="B165" s="10" t="s">
        <v>117</v>
      </c>
      <c r="C165" s="10"/>
      <c r="D165" s="8"/>
    </row>
    <row r="166" spans="1:4" x14ac:dyDescent="0.25">
      <c r="A166">
        <v>165</v>
      </c>
      <c r="B166" s="10" t="s">
        <v>118</v>
      </c>
      <c r="C166" s="10"/>
      <c r="D166" s="8"/>
    </row>
    <row r="167" spans="1:4" x14ac:dyDescent="0.25">
      <c r="A167">
        <v>166</v>
      </c>
      <c r="B167" s="10" t="s">
        <v>24</v>
      </c>
      <c r="C167" s="10"/>
      <c r="D167" s="8"/>
    </row>
    <row r="168" spans="1:4" x14ac:dyDescent="0.25">
      <c r="A168">
        <v>167</v>
      </c>
      <c r="B168" s="10" t="s">
        <v>120</v>
      </c>
      <c r="C168" s="10"/>
      <c r="D168" s="5"/>
    </row>
    <row r="169" spans="1:4" x14ac:dyDescent="0.25">
      <c r="A169">
        <v>168</v>
      </c>
      <c r="B169" s="10" t="s">
        <v>119</v>
      </c>
      <c r="C169" s="10"/>
      <c r="D169" s="5"/>
    </row>
    <row r="170" spans="1:4" x14ac:dyDescent="0.25">
      <c r="A170">
        <v>169</v>
      </c>
      <c r="B170" s="10" t="s">
        <v>256</v>
      </c>
      <c r="C170" s="10"/>
      <c r="D170" s="5"/>
    </row>
    <row r="171" spans="1:4" x14ac:dyDescent="0.25">
      <c r="A171">
        <v>170</v>
      </c>
      <c r="B171" s="10" t="s">
        <v>257</v>
      </c>
      <c r="C171" s="10"/>
      <c r="D171" s="5"/>
    </row>
    <row r="172" spans="1:4" x14ac:dyDescent="0.25">
      <c r="A172">
        <v>171</v>
      </c>
      <c r="B172" s="10" t="s">
        <v>121</v>
      </c>
      <c r="C172" s="10"/>
      <c r="D172" s="5"/>
    </row>
    <row r="173" spans="1:4" x14ac:dyDescent="0.25">
      <c r="A173">
        <v>172</v>
      </c>
      <c r="B173" s="10" t="s">
        <v>92</v>
      </c>
      <c r="C173" s="10"/>
      <c r="D173" s="5"/>
    </row>
    <row r="174" spans="1:4" x14ac:dyDescent="0.25">
      <c r="A174">
        <v>173</v>
      </c>
      <c r="B174" s="10" t="s">
        <v>123</v>
      </c>
      <c r="C174" s="10"/>
      <c r="D174" s="8"/>
    </row>
    <row r="175" spans="1:4" x14ac:dyDescent="0.25">
      <c r="A175">
        <v>174</v>
      </c>
      <c r="B175" s="10" t="s">
        <v>124</v>
      </c>
      <c r="C175" s="10"/>
      <c r="D175" s="8"/>
    </row>
    <row r="176" spans="1:4" x14ac:dyDescent="0.25">
      <c r="A176">
        <v>175</v>
      </c>
      <c r="B176" s="10" t="s">
        <v>125</v>
      </c>
      <c r="C176" s="10"/>
      <c r="D176" s="8"/>
    </row>
    <row r="177" spans="1:4" x14ac:dyDescent="0.25">
      <c r="A177">
        <v>176</v>
      </c>
      <c r="B177" s="10" t="s">
        <v>56</v>
      </c>
      <c r="C177" s="10"/>
      <c r="D177" s="8"/>
    </row>
    <row r="178" spans="1:4" x14ac:dyDescent="0.25">
      <c r="A178">
        <v>177</v>
      </c>
      <c r="B178" s="10" t="s">
        <v>126</v>
      </c>
      <c r="C178" s="10"/>
      <c r="D178" s="8"/>
    </row>
    <row r="179" spans="1:4" x14ac:dyDescent="0.25">
      <c r="A179">
        <v>178</v>
      </c>
      <c r="B179" s="10" t="s">
        <v>127</v>
      </c>
      <c r="C179" s="10"/>
      <c r="D179" s="8"/>
    </row>
    <row r="180" spans="1:4" x14ac:dyDescent="0.25">
      <c r="A180">
        <v>179</v>
      </c>
      <c r="B180" s="10" t="s">
        <v>124</v>
      </c>
      <c r="C180" s="10"/>
      <c r="D180" s="8"/>
    </row>
    <row r="181" spans="1:4" x14ac:dyDescent="0.25">
      <c r="A181">
        <v>180</v>
      </c>
      <c r="B181" s="10" t="s">
        <v>128</v>
      </c>
      <c r="C181" s="10"/>
      <c r="D181" s="8"/>
    </row>
    <row r="182" spans="1:4" x14ac:dyDescent="0.25">
      <c r="A182">
        <v>181</v>
      </c>
      <c r="B182" s="10" t="s">
        <v>129</v>
      </c>
      <c r="C182" s="10"/>
      <c r="D182" s="8"/>
    </row>
    <row r="183" spans="1:4" x14ac:dyDescent="0.25">
      <c r="A183">
        <v>182</v>
      </c>
      <c r="B183" s="10" t="s">
        <v>130</v>
      </c>
      <c r="C183" s="10"/>
      <c r="D183" s="8"/>
    </row>
    <row r="184" spans="1:4" x14ac:dyDescent="0.25">
      <c r="A184">
        <v>183</v>
      </c>
      <c r="B184" s="10" t="s">
        <v>13</v>
      </c>
      <c r="C184" s="10"/>
      <c r="D184" s="8"/>
    </row>
    <row r="185" spans="1:4" x14ac:dyDescent="0.25">
      <c r="A185">
        <v>184</v>
      </c>
      <c r="B185" s="10" t="s">
        <v>131</v>
      </c>
      <c r="C185" s="10"/>
      <c r="D185" s="8"/>
    </row>
    <row r="186" spans="1:4" x14ac:dyDescent="0.25">
      <c r="A186">
        <v>185</v>
      </c>
      <c r="B186" s="10" t="s">
        <v>128</v>
      </c>
      <c r="C186" s="10"/>
      <c r="D186" s="8"/>
    </row>
    <row r="187" spans="1:4" x14ac:dyDescent="0.25">
      <c r="A187">
        <v>186</v>
      </c>
      <c r="B187" s="10" t="s">
        <v>129</v>
      </c>
      <c r="C187" s="10"/>
      <c r="D187" s="8"/>
    </row>
    <row r="188" spans="1:4" x14ac:dyDescent="0.25">
      <c r="A188">
        <v>187</v>
      </c>
      <c r="B188" s="10" t="s">
        <v>129</v>
      </c>
      <c r="C188" s="10"/>
      <c r="D188" s="8"/>
    </row>
    <row r="189" spans="1:4" x14ac:dyDescent="0.25">
      <c r="A189">
        <v>188</v>
      </c>
      <c r="B189" s="10" t="s">
        <v>260</v>
      </c>
      <c r="C189" s="10"/>
      <c r="D189" s="8"/>
    </row>
    <row r="190" spans="1:4" x14ac:dyDescent="0.25">
      <c r="A190">
        <v>189</v>
      </c>
      <c r="B190" s="10" t="s">
        <v>132</v>
      </c>
      <c r="C190" s="10"/>
      <c r="D190" s="8"/>
    </row>
    <row r="191" spans="1:4" x14ac:dyDescent="0.25">
      <c r="A191">
        <v>190</v>
      </c>
      <c r="B191" s="10" t="s">
        <v>98</v>
      </c>
      <c r="C191" s="10"/>
      <c r="D191" s="8"/>
    </row>
    <row r="192" spans="1:4" x14ac:dyDescent="0.25">
      <c r="A192">
        <v>191</v>
      </c>
      <c r="B192" s="10" t="s">
        <v>53</v>
      </c>
      <c r="C192" s="10"/>
      <c r="D192" s="8"/>
    </row>
    <row r="193" spans="1:4" x14ac:dyDescent="0.25">
      <c r="A193">
        <v>192</v>
      </c>
      <c r="B193" s="10" t="s">
        <v>133</v>
      </c>
      <c r="C193" s="10"/>
      <c r="D193" s="5"/>
    </row>
    <row r="194" spans="1:4" x14ac:dyDescent="0.25">
      <c r="A194">
        <v>193</v>
      </c>
      <c r="B194" s="10" t="s">
        <v>134</v>
      </c>
      <c r="C194" s="10"/>
      <c r="D194" s="5"/>
    </row>
    <row r="195" spans="1:4" x14ac:dyDescent="0.25">
      <c r="A195">
        <v>194</v>
      </c>
      <c r="B195" s="10" t="s">
        <v>348</v>
      </c>
      <c r="C195" s="10"/>
      <c r="D195" s="5"/>
    </row>
    <row r="196" spans="1:4" x14ac:dyDescent="0.25">
      <c r="A196">
        <v>195</v>
      </c>
      <c r="B196" s="10" t="s">
        <v>135</v>
      </c>
      <c r="C196" s="10"/>
      <c r="D196" s="5"/>
    </row>
    <row r="197" spans="1:4" x14ac:dyDescent="0.25">
      <c r="A197">
        <v>196</v>
      </c>
      <c r="B197" s="10" t="s">
        <v>145</v>
      </c>
      <c r="C197" s="10"/>
      <c r="D197" s="5"/>
    </row>
    <row r="198" spans="1:4" x14ac:dyDescent="0.25">
      <c r="A198">
        <v>197</v>
      </c>
      <c r="B198" s="10" t="s">
        <v>136</v>
      </c>
      <c r="C198" s="10"/>
      <c r="D198" s="5"/>
    </row>
    <row r="199" spans="1:4" x14ac:dyDescent="0.25">
      <c r="A199">
        <v>198</v>
      </c>
      <c r="B199" s="10" t="s">
        <v>137</v>
      </c>
      <c r="C199" s="10"/>
      <c r="D199" s="5"/>
    </row>
    <row r="200" spans="1:4" x14ac:dyDescent="0.25">
      <c r="A200">
        <v>199</v>
      </c>
      <c r="B200" s="10" t="s">
        <v>138</v>
      </c>
      <c r="C200" s="10"/>
      <c r="D200" s="8"/>
    </row>
    <row r="201" spans="1:4" x14ac:dyDescent="0.25">
      <c r="A201">
        <v>200</v>
      </c>
      <c r="B201" s="10" t="s">
        <v>139</v>
      </c>
      <c r="C201" s="10"/>
      <c r="D201" s="8"/>
    </row>
    <row r="202" spans="1:4" x14ac:dyDescent="0.25">
      <c r="A202">
        <v>201</v>
      </c>
      <c r="B202" s="10" t="s">
        <v>140</v>
      </c>
      <c r="C202" s="10"/>
      <c r="D202" s="8"/>
    </row>
    <row r="203" spans="1:4" x14ac:dyDescent="0.25">
      <c r="A203">
        <v>202</v>
      </c>
      <c r="B203" s="10" t="s">
        <v>141</v>
      </c>
      <c r="C203" s="10"/>
      <c r="D203" s="8"/>
    </row>
    <row r="204" spans="1:4" x14ac:dyDescent="0.25">
      <c r="A204">
        <v>203</v>
      </c>
      <c r="B204" s="10" t="s">
        <v>20</v>
      </c>
      <c r="C204" s="10"/>
      <c r="D204" s="10"/>
    </row>
    <row r="205" spans="1:4" x14ac:dyDescent="0.25">
      <c r="A205">
        <v>204</v>
      </c>
      <c r="B205" s="10" t="s">
        <v>144</v>
      </c>
      <c r="C205" s="10"/>
      <c r="D205" s="10"/>
    </row>
    <row r="206" spans="1:4" x14ac:dyDescent="0.25">
      <c r="A206">
        <v>205</v>
      </c>
      <c r="B206" s="10" t="s">
        <v>142</v>
      </c>
      <c r="C206" s="10"/>
      <c r="D206" s="10"/>
    </row>
    <row r="207" spans="1:4" x14ac:dyDescent="0.25">
      <c r="A207">
        <v>206</v>
      </c>
      <c r="B207" s="10" t="s">
        <v>143</v>
      </c>
      <c r="C207" s="10"/>
      <c r="D207" s="10"/>
    </row>
    <row r="208" spans="1:4" x14ac:dyDescent="0.25">
      <c r="A208">
        <v>207</v>
      </c>
      <c r="B208" s="10" t="s">
        <v>106</v>
      </c>
      <c r="C208" s="10"/>
      <c r="D208" s="10"/>
    </row>
    <row r="209" spans="1:4" x14ac:dyDescent="0.25">
      <c r="A209">
        <v>208</v>
      </c>
      <c r="B209" s="10" t="s">
        <v>146</v>
      </c>
      <c r="C209" s="10"/>
      <c r="D209" s="4"/>
    </row>
    <row r="210" spans="1:4" x14ac:dyDescent="0.25">
      <c r="A210">
        <v>209</v>
      </c>
      <c r="B210" s="10" t="s">
        <v>147</v>
      </c>
      <c r="C210" s="10"/>
      <c r="D210" s="4"/>
    </row>
    <row r="211" spans="1:4" x14ac:dyDescent="0.25">
      <c r="A211">
        <v>210</v>
      </c>
      <c r="B211" s="10" t="s">
        <v>148</v>
      </c>
      <c r="C211" s="10"/>
      <c r="D211" s="4"/>
    </row>
    <row r="212" spans="1:4" x14ac:dyDescent="0.25">
      <c r="A212">
        <v>211</v>
      </c>
      <c r="B212" s="10" t="s">
        <v>140</v>
      </c>
      <c r="C212" s="10"/>
      <c r="D212" s="4"/>
    </row>
    <row r="213" spans="1:4" x14ac:dyDescent="0.25">
      <c r="A213">
        <v>212</v>
      </c>
      <c r="B213" s="10" t="s">
        <v>149</v>
      </c>
      <c r="C213" s="10"/>
      <c r="D213" s="4"/>
    </row>
    <row r="214" spans="1:4" x14ac:dyDescent="0.25">
      <c r="A214">
        <v>213</v>
      </c>
      <c r="B214" s="10" t="s">
        <v>255</v>
      </c>
      <c r="C214" s="10"/>
      <c r="D214" s="4"/>
    </row>
    <row r="215" spans="1:4" x14ac:dyDescent="0.25">
      <c r="A215">
        <v>214</v>
      </c>
      <c r="B215" s="10" t="s">
        <v>253</v>
      </c>
      <c r="C215" s="10"/>
      <c r="D215" s="5"/>
    </row>
    <row r="216" spans="1:4" x14ac:dyDescent="0.25">
      <c r="A216">
        <v>215</v>
      </c>
      <c r="B216" s="10" t="s">
        <v>254</v>
      </c>
      <c r="C216" s="10"/>
      <c r="D216" s="5"/>
    </row>
    <row r="217" spans="1:4" x14ac:dyDescent="0.25">
      <c r="A217">
        <v>216</v>
      </c>
      <c r="B217" s="10" t="s">
        <v>106</v>
      </c>
      <c r="C217" s="10"/>
      <c r="D217" s="5"/>
    </row>
    <row r="218" spans="1:4" x14ac:dyDescent="0.25">
      <c r="A218">
        <v>217</v>
      </c>
      <c r="B218" s="10" t="s">
        <v>150</v>
      </c>
      <c r="C218" s="10"/>
      <c r="D218" s="4"/>
    </row>
    <row r="219" spans="1:4" x14ac:dyDescent="0.25">
      <c r="A219">
        <v>218</v>
      </c>
      <c r="B219" s="10" t="s">
        <v>151</v>
      </c>
      <c r="C219" s="10"/>
      <c r="D219" s="4"/>
    </row>
    <row r="220" spans="1:4" x14ac:dyDescent="0.25">
      <c r="A220">
        <v>219</v>
      </c>
      <c r="B220" s="10" t="s">
        <v>152</v>
      </c>
      <c r="C220" s="10"/>
      <c r="D220" s="4"/>
    </row>
    <row r="221" spans="1:4" x14ac:dyDescent="0.25">
      <c r="A221">
        <v>220</v>
      </c>
      <c r="B221" s="10" t="s">
        <v>153</v>
      </c>
      <c r="C221" s="10"/>
      <c r="D221" s="4"/>
    </row>
    <row r="222" spans="1:4" x14ac:dyDescent="0.25">
      <c r="A222">
        <v>221</v>
      </c>
      <c r="B222" s="10" t="s">
        <v>154</v>
      </c>
      <c r="C222" s="10"/>
      <c r="D222" s="4"/>
    </row>
    <row r="223" spans="1:4" x14ac:dyDescent="0.25">
      <c r="A223">
        <v>222</v>
      </c>
      <c r="B223" s="10" t="s">
        <v>155</v>
      </c>
      <c r="C223" s="10"/>
      <c r="D223" s="4"/>
    </row>
    <row r="224" spans="1:4" x14ac:dyDescent="0.25">
      <c r="A224">
        <v>223</v>
      </c>
      <c r="B224" s="10" t="s">
        <v>156</v>
      </c>
      <c r="C224" s="10"/>
      <c r="D224" s="4"/>
    </row>
    <row r="225" spans="1:4" x14ac:dyDescent="0.25">
      <c r="A225">
        <v>224</v>
      </c>
      <c r="B225" s="10" t="s">
        <v>157</v>
      </c>
      <c r="C225" s="10"/>
      <c r="D225" s="4"/>
    </row>
    <row r="226" spans="1:4" x14ac:dyDescent="0.25">
      <c r="A226">
        <v>225</v>
      </c>
      <c r="B226" s="10" t="s">
        <v>158</v>
      </c>
      <c r="C226" s="10"/>
      <c r="D226" s="4"/>
    </row>
    <row r="227" spans="1:4" x14ac:dyDescent="0.25">
      <c r="A227">
        <v>226</v>
      </c>
      <c r="B227" s="5" t="s">
        <v>159</v>
      </c>
      <c r="C227" s="5"/>
      <c r="D227" s="4"/>
    </row>
    <row r="228" spans="1:4" x14ac:dyDescent="0.25">
      <c r="A228">
        <v>227</v>
      </c>
      <c r="B228" s="5" t="s">
        <v>160</v>
      </c>
      <c r="C228" s="5"/>
      <c r="D228" s="4"/>
    </row>
    <row r="229" spans="1:4" x14ac:dyDescent="0.25">
      <c r="A229">
        <v>228</v>
      </c>
      <c r="B229" s="5" t="s">
        <v>161</v>
      </c>
      <c r="C229" s="5"/>
      <c r="D229" s="5"/>
    </row>
    <row r="230" spans="1:4" x14ac:dyDescent="0.25">
      <c r="A230">
        <v>229</v>
      </c>
      <c r="B230" s="5" t="s">
        <v>252</v>
      </c>
      <c r="C230" s="5"/>
      <c r="D230" s="5"/>
    </row>
    <row r="231" spans="1:4" x14ac:dyDescent="0.25">
      <c r="A231">
        <v>230</v>
      </c>
      <c r="B231" s="5" t="s">
        <v>162</v>
      </c>
      <c r="C231" s="5"/>
      <c r="D231" s="5"/>
    </row>
    <row r="232" spans="1:4" x14ac:dyDescent="0.25">
      <c r="A232">
        <v>231</v>
      </c>
      <c r="B232" s="5" t="s">
        <v>163</v>
      </c>
      <c r="C232" s="5"/>
      <c r="D232" s="5"/>
    </row>
    <row r="233" spans="1:4" x14ac:dyDescent="0.25">
      <c r="A233">
        <v>232</v>
      </c>
      <c r="B233" s="5" t="s">
        <v>166</v>
      </c>
      <c r="C233" s="5"/>
      <c r="D233" s="5"/>
    </row>
    <row r="234" spans="1:4" x14ac:dyDescent="0.25">
      <c r="A234">
        <v>233</v>
      </c>
      <c r="B234" s="5" t="s">
        <v>164</v>
      </c>
      <c r="C234" s="5"/>
      <c r="D234" s="4"/>
    </row>
    <row r="235" spans="1:4" x14ac:dyDescent="0.25">
      <c r="A235">
        <v>234</v>
      </c>
      <c r="B235" s="5" t="s">
        <v>165</v>
      </c>
      <c r="C235" s="5"/>
      <c r="D235" s="4"/>
    </row>
    <row r="236" spans="1:4" x14ac:dyDescent="0.25">
      <c r="A236">
        <v>235</v>
      </c>
      <c r="B236" s="5" t="s">
        <v>98</v>
      </c>
      <c r="C236" s="5"/>
      <c r="D236" s="5"/>
    </row>
    <row r="237" spans="1:4" x14ac:dyDescent="0.25">
      <c r="A237">
        <v>236</v>
      </c>
      <c r="B237" s="5" t="s">
        <v>167</v>
      </c>
      <c r="C237" s="5"/>
      <c r="D237" s="4"/>
    </row>
    <row r="238" spans="1:4" x14ac:dyDescent="0.25">
      <c r="A238">
        <v>237</v>
      </c>
      <c r="B238" s="5" t="s">
        <v>168</v>
      </c>
      <c r="C238" s="5"/>
      <c r="D238" s="4"/>
    </row>
    <row r="239" spans="1:4" x14ac:dyDescent="0.25">
      <c r="A239">
        <v>238</v>
      </c>
      <c r="B239" s="5" t="s">
        <v>169</v>
      </c>
      <c r="C239" s="5"/>
      <c r="D239" s="4"/>
    </row>
    <row r="240" spans="1:4" x14ac:dyDescent="0.25">
      <c r="A240">
        <v>239</v>
      </c>
      <c r="B240" s="5" t="s">
        <v>170</v>
      </c>
      <c r="C240" s="5"/>
      <c r="D240" s="5"/>
    </row>
    <row r="241" spans="1:4" x14ac:dyDescent="0.25">
      <c r="A241">
        <v>240</v>
      </c>
      <c r="B241" s="5" t="s">
        <v>251</v>
      </c>
      <c r="C241" s="5"/>
      <c r="D241" s="5"/>
    </row>
    <row r="242" spans="1:4" x14ac:dyDescent="0.25">
      <c r="A242">
        <v>241</v>
      </c>
      <c r="B242" s="5" t="s">
        <v>171</v>
      </c>
      <c r="C242" s="5"/>
      <c r="D242" s="5"/>
    </row>
    <row r="243" spans="1:4" x14ac:dyDescent="0.25">
      <c r="A243">
        <v>242</v>
      </c>
      <c r="B243" s="5" t="s">
        <v>172</v>
      </c>
      <c r="C243" s="5"/>
      <c r="D243" s="4"/>
    </row>
    <row r="244" spans="1:4" x14ac:dyDescent="0.25">
      <c r="A244">
        <v>243</v>
      </c>
      <c r="B244" s="5" t="s">
        <v>87</v>
      </c>
      <c r="C244" s="5"/>
      <c r="D244" s="4"/>
    </row>
    <row r="245" spans="1:4" x14ac:dyDescent="0.25">
      <c r="A245">
        <v>244</v>
      </c>
      <c r="B245" s="5" t="s">
        <v>347</v>
      </c>
      <c r="C245" s="5"/>
      <c r="D245" s="4"/>
    </row>
    <row r="246" spans="1:4" x14ac:dyDescent="0.25">
      <c r="A246">
        <v>245</v>
      </c>
      <c r="B246" s="5" t="s">
        <v>19</v>
      </c>
      <c r="C246" s="5"/>
      <c r="D246" s="4"/>
    </row>
    <row r="247" spans="1:4" x14ac:dyDescent="0.25">
      <c r="A247">
        <v>246</v>
      </c>
      <c r="B247" t="s">
        <v>194</v>
      </c>
      <c r="C247"/>
      <c r="D247" s="4"/>
    </row>
    <row r="248" spans="1:4" x14ac:dyDescent="0.25">
      <c r="A248">
        <v>247</v>
      </c>
      <c r="B248" t="s">
        <v>195</v>
      </c>
      <c r="C248"/>
      <c r="D248" s="5"/>
    </row>
    <row r="249" spans="1:4" x14ac:dyDescent="0.25">
      <c r="A249">
        <v>248</v>
      </c>
      <c r="B249" t="s">
        <v>196</v>
      </c>
      <c r="C249"/>
      <c r="D249" s="5"/>
    </row>
    <row r="250" spans="1:4" x14ac:dyDescent="0.25">
      <c r="A250">
        <v>249</v>
      </c>
      <c r="B250" t="s">
        <v>179</v>
      </c>
      <c r="C250"/>
      <c r="D250" s="5"/>
    </row>
    <row r="251" spans="1:4" x14ac:dyDescent="0.25">
      <c r="A251">
        <v>250</v>
      </c>
      <c r="B251" t="s">
        <v>180</v>
      </c>
      <c r="C251"/>
      <c r="D251" s="4"/>
    </row>
    <row r="252" spans="1:4" x14ac:dyDescent="0.25">
      <c r="A252">
        <v>251</v>
      </c>
      <c r="B252" t="s">
        <v>181</v>
      </c>
      <c r="C252"/>
      <c r="D252" s="4"/>
    </row>
    <row r="253" spans="1:4" x14ac:dyDescent="0.25">
      <c r="A253">
        <v>252</v>
      </c>
      <c r="B253" t="s">
        <v>182</v>
      </c>
      <c r="C253"/>
      <c r="D253" s="4"/>
    </row>
    <row r="254" spans="1:4" x14ac:dyDescent="0.25">
      <c r="A254">
        <v>253</v>
      </c>
      <c r="B254" t="s">
        <v>183</v>
      </c>
      <c r="C254"/>
      <c r="D254" s="5"/>
    </row>
    <row r="255" spans="1:4" x14ac:dyDescent="0.25">
      <c r="A255">
        <v>254</v>
      </c>
      <c r="B255" t="s">
        <v>184</v>
      </c>
      <c r="C255"/>
      <c r="D255" s="5"/>
    </row>
    <row r="256" spans="1:4" x14ac:dyDescent="0.25">
      <c r="A256">
        <v>255</v>
      </c>
      <c r="B256" t="s">
        <v>339</v>
      </c>
      <c r="C256"/>
      <c r="D256" s="5"/>
    </row>
    <row r="257" spans="1:4" x14ac:dyDescent="0.25">
      <c r="A257">
        <v>256</v>
      </c>
      <c r="B257" t="s">
        <v>185</v>
      </c>
      <c r="C257"/>
      <c r="D257" s="5"/>
    </row>
    <row r="258" spans="1:4" x14ac:dyDescent="0.25">
      <c r="A258">
        <v>257</v>
      </c>
      <c r="B258" t="s">
        <v>186</v>
      </c>
      <c r="C258"/>
      <c r="D258" s="5"/>
    </row>
    <row r="259" spans="1:4" x14ac:dyDescent="0.25">
      <c r="A259">
        <v>258</v>
      </c>
      <c r="B259" t="s">
        <v>187</v>
      </c>
      <c r="C259"/>
    </row>
    <row r="260" spans="1:4" x14ac:dyDescent="0.25">
      <c r="A260">
        <v>259</v>
      </c>
      <c r="B260" t="s">
        <v>188</v>
      </c>
      <c r="C260"/>
    </row>
    <row r="261" spans="1:4" x14ac:dyDescent="0.25">
      <c r="A261">
        <v>260</v>
      </c>
      <c r="B261" t="s">
        <v>189</v>
      </c>
      <c r="C261"/>
    </row>
    <row r="262" spans="1:4" x14ac:dyDescent="0.25">
      <c r="A262">
        <v>261</v>
      </c>
      <c r="B262" s="26" t="s">
        <v>190</v>
      </c>
      <c r="C262" s="26"/>
    </row>
    <row r="263" spans="1:4" x14ac:dyDescent="0.25">
      <c r="A263">
        <v>262</v>
      </c>
      <c r="B263" t="s">
        <v>349</v>
      </c>
      <c r="C263"/>
    </row>
    <row r="264" spans="1:4" x14ac:dyDescent="0.25">
      <c r="A264">
        <v>263</v>
      </c>
      <c r="B264" t="s">
        <v>345</v>
      </c>
      <c r="C264"/>
    </row>
    <row r="265" spans="1:4" x14ac:dyDescent="0.25">
      <c r="A265">
        <v>264</v>
      </c>
      <c r="B265" t="s">
        <v>305</v>
      </c>
      <c r="C265"/>
    </row>
    <row r="266" spans="1:4" x14ac:dyDescent="0.25">
      <c r="A266">
        <v>265</v>
      </c>
      <c r="B266" t="s">
        <v>191</v>
      </c>
      <c r="C266"/>
    </row>
    <row r="267" spans="1:4" x14ac:dyDescent="0.25">
      <c r="A267">
        <v>266</v>
      </c>
      <c r="B267" s="26" t="s">
        <v>307</v>
      </c>
      <c r="C267" s="26"/>
    </row>
    <row r="268" spans="1:4" x14ac:dyDescent="0.25">
      <c r="A268">
        <v>267</v>
      </c>
      <c r="B268" s="26" t="s">
        <v>192</v>
      </c>
      <c r="C268" s="26"/>
    </row>
    <row r="269" spans="1:4" x14ac:dyDescent="0.25">
      <c r="A269">
        <v>268</v>
      </c>
      <c r="B269" t="s">
        <v>193</v>
      </c>
      <c r="C269"/>
    </row>
    <row r="270" spans="1:4" x14ac:dyDescent="0.25">
      <c r="A270">
        <v>269</v>
      </c>
      <c r="B270" t="s">
        <v>19</v>
      </c>
      <c r="C270"/>
    </row>
    <row r="271" spans="1:4" x14ac:dyDescent="0.25">
      <c r="A271">
        <v>270</v>
      </c>
      <c r="B271" t="s">
        <v>343</v>
      </c>
      <c r="C271"/>
    </row>
    <row r="272" spans="1:4" x14ac:dyDescent="0.25">
      <c r="A272">
        <v>271</v>
      </c>
      <c r="B272" t="s">
        <v>308</v>
      </c>
      <c r="C272"/>
    </row>
    <row r="273" spans="1:3" x14ac:dyDescent="0.25">
      <c r="A273">
        <v>272</v>
      </c>
      <c r="B273" t="s">
        <v>309</v>
      </c>
      <c r="C273"/>
    </row>
    <row r="274" spans="1:3" x14ac:dyDescent="0.25">
      <c r="A274">
        <v>273</v>
      </c>
      <c r="B274" t="s">
        <v>310</v>
      </c>
      <c r="C274"/>
    </row>
    <row r="275" spans="1:3" x14ac:dyDescent="0.25">
      <c r="A275">
        <v>274</v>
      </c>
      <c r="B275" t="s">
        <v>311</v>
      </c>
      <c r="C275"/>
    </row>
    <row r="276" spans="1:3" x14ac:dyDescent="0.25">
      <c r="A276">
        <v>275</v>
      </c>
      <c r="B276" t="s">
        <v>312</v>
      </c>
      <c r="C276"/>
    </row>
    <row r="277" spans="1:3" x14ac:dyDescent="0.25">
      <c r="A277">
        <v>276</v>
      </c>
      <c r="B277" t="s">
        <v>313</v>
      </c>
      <c r="C277"/>
    </row>
    <row r="278" spans="1:3" x14ac:dyDescent="0.25">
      <c r="A278">
        <v>277</v>
      </c>
      <c r="B278" t="s">
        <v>314</v>
      </c>
      <c r="C278"/>
    </row>
    <row r="279" spans="1:3" x14ac:dyDescent="0.25">
      <c r="A279">
        <v>278</v>
      </c>
      <c r="B279" t="s">
        <v>315</v>
      </c>
      <c r="C279"/>
    </row>
    <row r="280" spans="1:3" x14ac:dyDescent="0.25">
      <c r="A280">
        <v>279</v>
      </c>
      <c r="B280" t="s">
        <v>316</v>
      </c>
      <c r="C280"/>
    </row>
    <row r="281" spans="1:3" x14ac:dyDescent="0.25">
      <c r="A281">
        <v>280</v>
      </c>
      <c r="B281" t="s">
        <v>303</v>
      </c>
      <c r="C281"/>
    </row>
    <row r="282" spans="1:3" x14ac:dyDescent="0.25">
      <c r="A282">
        <v>281</v>
      </c>
      <c r="B282" t="s">
        <v>304</v>
      </c>
      <c r="C282"/>
    </row>
    <row r="283" spans="1:3" x14ac:dyDescent="0.25">
      <c r="A283">
        <v>282</v>
      </c>
      <c r="B283" t="s">
        <v>302</v>
      </c>
      <c r="C283"/>
    </row>
    <row r="284" spans="1:3" x14ac:dyDescent="0.25">
      <c r="A284">
        <v>283</v>
      </c>
      <c r="B284" t="s">
        <v>148</v>
      </c>
      <c r="C284"/>
    </row>
    <row r="285" spans="1:3" x14ac:dyDescent="0.25">
      <c r="A285">
        <v>284</v>
      </c>
      <c r="B285" t="s">
        <v>198</v>
      </c>
      <c r="C285"/>
    </row>
    <row r="286" spans="1:3" x14ac:dyDescent="0.25">
      <c r="A286">
        <v>285</v>
      </c>
      <c r="B286" t="s">
        <v>200</v>
      </c>
      <c r="C286"/>
    </row>
    <row r="287" spans="1:3" x14ac:dyDescent="0.25">
      <c r="A287">
        <v>286</v>
      </c>
      <c r="B287" t="s">
        <v>201</v>
      </c>
      <c r="C287"/>
    </row>
    <row r="288" spans="1:3" x14ac:dyDescent="0.25">
      <c r="A288">
        <v>287</v>
      </c>
      <c r="B288" t="s">
        <v>202</v>
      </c>
      <c r="C288"/>
    </row>
    <row r="289" spans="1:3" x14ac:dyDescent="0.25">
      <c r="A289">
        <v>288</v>
      </c>
      <c r="B289" t="s">
        <v>203</v>
      </c>
      <c r="C289"/>
    </row>
    <row r="290" spans="1:3" x14ac:dyDescent="0.25">
      <c r="A290">
        <v>289</v>
      </c>
      <c r="B290" t="s">
        <v>204</v>
      </c>
      <c r="C290"/>
    </row>
    <row r="291" spans="1:3" x14ac:dyDescent="0.25">
      <c r="A291">
        <v>290</v>
      </c>
      <c r="B291" t="s">
        <v>205</v>
      </c>
      <c r="C291"/>
    </row>
    <row r="292" spans="1:3" x14ac:dyDescent="0.25">
      <c r="A292">
        <v>291</v>
      </c>
      <c r="B292" t="s">
        <v>210</v>
      </c>
      <c r="C292"/>
    </row>
    <row r="293" spans="1:3" x14ac:dyDescent="0.25">
      <c r="A293">
        <v>292</v>
      </c>
      <c r="B293" t="s">
        <v>206</v>
      </c>
      <c r="C293"/>
    </row>
    <row r="294" spans="1:3" x14ac:dyDescent="0.25">
      <c r="A294">
        <v>293</v>
      </c>
      <c r="B294" t="s">
        <v>207</v>
      </c>
      <c r="C294"/>
    </row>
    <row r="295" spans="1:3" x14ac:dyDescent="0.25">
      <c r="A295">
        <v>294</v>
      </c>
      <c r="B295" t="s">
        <v>208</v>
      </c>
      <c r="C295"/>
    </row>
    <row r="296" spans="1:3" x14ac:dyDescent="0.25">
      <c r="A296">
        <v>295</v>
      </c>
      <c r="B296" t="s">
        <v>209</v>
      </c>
      <c r="C296"/>
    </row>
    <row r="297" spans="1:3" x14ac:dyDescent="0.25">
      <c r="A297">
        <v>296</v>
      </c>
      <c r="B297" t="s">
        <v>211</v>
      </c>
      <c r="C297"/>
    </row>
    <row r="298" spans="1:3" x14ac:dyDescent="0.25">
      <c r="A298">
        <v>297</v>
      </c>
      <c r="B298" t="s">
        <v>212</v>
      </c>
      <c r="C298"/>
    </row>
    <row r="299" spans="1:3" x14ac:dyDescent="0.25">
      <c r="A299">
        <v>298</v>
      </c>
      <c r="B299" t="s">
        <v>213</v>
      </c>
      <c r="C299"/>
    </row>
    <row r="300" spans="1:3" x14ac:dyDescent="0.25">
      <c r="A300">
        <v>299</v>
      </c>
      <c r="B300" t="s">
        <v>214</v>
      </c>
      <c r="C300"/>
    </row>
    <row r="301" spans="1:3" x14ac:dyDescent="0.25">
      <c r="A301">
        <v>300</v>
      </c>
      <c r="B301" t="s">
        <v>215</v>
      </c>
      <c r="C301"/>
    </row>
    <row r="302" spans="1:3" x14ac:dyDescent="0.25">
      <c r="A302">
        <v>301</v>
      </c>
      <c r="B302" t="s">
        <v>216</v>
      </c>
      <c r="C302"/>
    </row>
    <row r="303" spans="1:3" x14ac:dyDescent="0.25">
      <c r="A303">
        <v>302</v>
      </c>
      <c r="B303" t="s">
        <v>217</v>
      </c>
      <c r="C303"/>
    </row>
    <row r="304" spans="1:3" x14ac:dyDescent="0.25">
      <c r="A304">
        <v>303</v>
      </c>
      <c r="B304" t="s">
        <v>219</v>
      </c>
      <c r="C304"/>
    </row>
    <row r="305" spans="1:3" x14ac:dyDescent="0.25">
      <c r="A305">
        <v>304</v>
      </c>
      <c r="B305" t="s">
        <v>220</v>
      </c>
      <c r="C305"/>
    </row>
    <row r="306" spans="1:3" x14ac:dyDescent="0.25">
      <c r="A306">
        <v>305</v>
      </c>
      <c r="B306" t="s">
        <v>221</v>
      </c>
      <c r="C306"/>
    </row>
    <row r="307" spans="1:3" x14ac:dyDescent="0.25">
      <c r="A307">
        <v>306</v>
      </c>
      <c r="B307" t="s">
        <v>222</v>
      </c>
      <c r="C307"/>
    </row>
    <row r="308" spans="1:3" x14ac:dyDescent="0.25">
      <c r="A308">
        <v>307</v>
      </c>
      <c r="B308" t="s">
        <v>223</v>
      </c>
      <c r="C308"/>
    </row>
    <row r="309" spans="1:3" x14ac:dyDescent="0.25">
      <c r="A309">
        <v>308</v>
      </c>
      <c r="B309" t="s">
        <v>224</v>
      </c>
      <c r="C309"/>
    </row>
    <row r="310" spans="1:3" x14ac:dyDescent="0.25">
      <c r="A310">
        <v>309</v>
      </c>
      <c r="B310" t="s">
        <v>225</v>
      </c>
      <c r="C310"/>
    </row>
    <row r="311" spans="1:3" x14ac:dyDescent="0.25">
      <c r="A311">
        <v>310</v>
      </c>
      <c r="B311" t="s">
        <v>226</v>
      </c>
      <c r="C311"/>
    </row>
    <row r="312" spans="1:3" x14ac:dyDescent="0.25">
      <c r="A312">
        <v>311</v>
      </c>
      <c r="B312" t="s">
        <v>227</v>
      </c>
      <c r="C312"/>
    </row>
    <row r="313" spans="1:3" x14ac:dyDescent="0.25">
      <c r="A313">
        <v>312</v>
      </c>
      <c r="B313" t="s">
        <v>228</v>
      </c>
      <c r="C313"/>
    </row>
    <row r="314" spans="1:3" x14ac:dyDescent="0.25">
      <c r="A314">
        <v>313</v>
      </c>
      <c r="B314" t="s">
        <v>229</v>
      </c>
      <c r="C314"/>
    </row>
    <row r="315" spans="1:3" x14ac:dyDescent="0.25">
      <c r="A315">
        <v>314</v>
      </c>
      <c r="B315" t="s">
        <v>230</v>
      </c>
      <c r="C315"/>
    </row>
    <row r="316" spans="1:3" x14ac:dyDescent="0.25">
      <c r="A316">
        <v>315</v>
      </c>
      <c r="B316" t="s">
        <v>231</v>
      </c>
      <c r="C316"/>
    </row>
    <row r="317" spans="1:3" x14ac:dyDescent="0.25">
      <c r="A317">
        <v>316</v>
      </c>
      <c r="B317" t="s">
        <v>232</v>
      </c>
      <c r="C317"/>
    </row>
    <row r="318" spans="1:3" x14ac:dyDescent="0.25">
      <c r="A318">
        <v>317</v>
      </c>
      <c r="B318" t="s">
        <v>233</v>
      </c>
      <c r="C318"/>
    </row>
    <row r="319" spans="1:3" x14ac:dyDescent="0.25">
      <c r="A319">
        <v>318</v>
      </c>
      <c r="B319" t="s">
        <v>235</v>
      </c>
      <c r="C319"/>
    </row>
    <row r="320" spans="1:3" x14ac:dyDescent="0.25">
      <c r="A320">
        <v>319</v>
      </c>
      <c r="B320" t="s">
        <v>52</v>
      </c>
      <c r="C320"/>
    </row>
    <row r="321" spans="1:3" x14ac:dyDescent="0.25">
      <c r="A321">
        <v>320</v>
      </c>
      <c r="B321" s="1" t="s">
        <v>350</v>
      </c>
      <c r="C321" s="1"/>
    </row>
    <row r="322" spans="1:3" x14ac:dyDescent="0.25">
      <c r="A322">
        <v>321</v>
      </c>
      <c r="B322" t="s">
        <v>237</v>
      </c>
      <c r="C322"/>
    </row>
    <row r="323" spans="1:3" x14ac:dyDescent="0.25">
      <c r="A323">
        <v>322</v>
      </c>
      <c r="B323" t="s">
        <v>238</v>
      </c>
      <c r="C323"/>
    </row>
    <row r="324" spans="1:3" x14ac:dyDescent="0.25">
      <c r="A324">
        <v>323</v>
      </c>
      <c r="B324" s="27" t="s">
        <v>240</v>
      </c>
      <c r="C324" s="27"/>
    </row>
    <row r="325" spans="1:3" x14ac:dyDescent="0.25">
      <c r="A325">
        <v>324</v>
      </c>
      <c r="B325" s="1" t="s">
        <v>344</v>
      </c>
      <c r="C325" s="1"/>
    </row>
    <row r="326" spans="1:3" x14ac:dyDescent="0.25">
      <c r="A326">
        <v>325</v>
      </c>
      <c r="B326" t="s">
        <v>241</v>
      </c>
      <c r="C326"/>
    </row>
    <row r="327" spans="1:3" x14ac:dyDescent="0.25">
      <c r="A327">
        <v>326</v>
      </c>
      <c r="B327" t="s">
        <v>365</v>
      </c>
      <c r="C327"/>
    </row>
  </sheetData>
  <sortState xmlns:xlrd2="http://schemas.microsoft.com/office/spreadsheetml/2017/richdata2" ref="C2:C55">
    <sortCondition ref="C2:C5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F911-6B63-4E27-AF74-1C07C8A5EE20}">
  <dimension ref="A1:AE107"/>
  <sheetViews>
    <sheetView workbookViewId="0">
      <pane ySplit="1" topLeftCell="A2" activePane="bottomLeft" state="frozen"/>
      <selection pane="bottomLeft" activeCell="E106" sqref="E106"/>
    </sheetView>
  </sheetViews>
  <sheetFormatPr defaultRowHeight="15" x14ac:dyDescent="0.25"/>
  <cols>
    <col min="1" max="1" width="9.140625" customWidth="1"/>
    <col min="2" max="2" width="31.28515625" customWidth="1"/>
    <col min="3" max="3" width="10.140625" customWidth="1"/>
    <col min="4" max="4" width="9.140625" customWidth="1"/>
    <col min="5" max="5" width="53.140625" style="11" customWidth="1"/>
    <col min="6" max="6" width="41.42578125" customWidth="1"/>
    <col min="7" max="7" width="35" customWidth="1"/>
    <col min="8" max="8" width="34.140625" customWidth="1"/>
    <col min="9" max="9" width="31.7109375" customWidth="1"/>
    <col min="10" max="10" width="36.7109375" customWidth="1"/>
    <col min="11" max="11" width="23.7109375" customWidth="1"/>
    <col min="12" max="12" width="24.140625" customWidth="1"/>
    <col min="13" max="13" width="20" customWidth="1"/>
    <col min="14" max="14" width="21.7109375" customWidth="1"/>
    <col min="15" max="15" width="20.7109375" customWidth="1"/>
    <col min="16" max="16" width="23.42578125" customWidth="1"/>
    <col min="17" max="17" width="21" customWidth="1"/>
    <col min="18" max="18" width="19.28515625" customWidth="1"/>
    <col min="19" max="19" width="25" customWidth="1"/>
    <col min="20" max="20" width="22.42578125" customWidth="1"/>
    <col min="21" max="21" width="23.7109375" customWidth="1"/>
    <col min="22" max="22" width="24" customWidth="1"/>
    <col min="23" max="23" width="23.28515625" customWidth="1"/>
    <col min="24" max="24" width="14" customWidth="1"/>
    <col min="25" max="25" width="15.7109375" customWidth="1"/>
    <col min="26" max="26" width="19.85546875" customWidth="1"/>
    <col min="27" max="27" width="22.42578125" customWidth="1"/>
    <col min="28" max="28" width="12.85546875" customWidth="1"/>
    <col min="29" max="29" width="22.85546875" customWidth="1"/>
    <col min="30" max="30" width="18.85546875" customWidth="1"/>
    <col min="31" max="31" width="14.42578125" customWidth="1"/>
  </cols>
  <sheetData>
    <row r="1" spans="1:31" x14ac:dyDescent="0.25">
      <c r="A1" s="5"/>
      <c r="B1" s="5"/>
      <c r="C1" s="5"/>
      <c r="D1" s="5" t="s">
        <v>358</v>
      </c>
      <c r="E1" s="10" t="s">
        <v>323</v>
      </c>
      <c r="F1" s="5" t="s">
        <v>324</v>
      </c>
      <c r="G1" s="5" t="s">
        <v>325</v>
      </c>
      <c r="H1" s="5" t="s">
        <v>328</v>
      </c>
      <c r="I1" s="5" t="s">
        <v>329</v>
      </c>
      <c r="J1" s="5"/>
      <c r="K1" s="5"/>
      <c r="L1" s="5"/>
      <c r="M1" s="5"/>
      <c r="N1" s="5"/>
      <c r="O1" s="5"/>
      <c r="P1" s="5"/>
      <c r="Q1" s="5"/>
    </row>
    <row r="2" spans="1:31" ht="45" x14ac:dyDescent="0.25">
      <c r="A2" s="5">
        <v>1</v>
      </c>
      <c r="B2" s="5" t="s">
        <v>366</v>
      </c>
      <c r="C2" s="21">
        <f t="shared" ref="C2:C33" si="0">D2/49</f>
        <v>0.55102040816326525</v>
      </c>
      <c r="D2" s="5">
        <f t="shared" ref="D2:D33" si="1">COUNTA(E2:AF2)</f>
        <v>27</v>
      </c>
      <c r="E2" s="10" t="s">
        <v>10</v>
      </c>
      <c r="F2" s="10" t="s">
        <v>20</v>
      </c>
      <c r="G2" s="10" t="s">
        <v>24</v>
      </c>
      <c r="H2" s="5" t="s">
        <v>327</v>
      </c>
      <c r="I2" s="10" t="s">
        <v>10</v>
      </c>
      <c r="J2" s="10" t="s">
        <v>55</v>
      </c>
      <c r="K2" s="5" t="s">
        <v>330</v>
      </c>
      <c r="L2" s="10" t="s">
        <v>296</v>
      </c>
      <c r="M2" s="10" t="s">
        <v>299</v>
      </c>
      <c r="N2" s="10" t="s">
        <v>298</v>
      </c>
      <c r="O2" s="5" t="s">
        <v>330</v>
      </c>
      <c r="P2" s="10" t="s">
        <v>124</v>
      </c>
      <c r="Q2" s="10" t="s">
        <v>336</v>
      </c>
      <c r="R2" s="10" t="s">
        <v>265</v>
      </c>
      <c r="S2" s="10" t="s">
        <v>224</v>
      </c>
      <c r="T2" s="10" t="s">
        <v>24</v>
      </c>
      <c r="U2" s="10" t="s">
        <v>172</v>
      </c>
      <c r="V2" s="11" t="s">
        <v>124</v>
      </c>
      <c r="W2" s="19" t="s">
        <v>131</v>
      </c>
      <c r="X2" s="11" t="s">
        <v>20</v>
      </c>
      <c r="Y2" s="11" t="s">
        <v>255</v>
      </c>
      <c r="Z2" s="19" t="s">
        <v>155</v>
      </c>
      <c r="AA2" s="19" t="s">
        <v>164</v>
      </c>
      <c r="AB2" s="20" t="s">
        <v>190</v>
      </c>
      <c r="AC2" s="11" t="s">
        <v>200</v>
      </c>
      <c r="AD2" s="11" t="s">
        <v>210</v>
      </c>
      <c r="AE2" s="11" t="s">
        <v>179</v>
      </c>
    </row>
    <row r="3" spans="1:31" ht="42.75" customHeight="1" x14ac:dyDescent="0.25">
      <c r="A3" s="5">
        <v>2</v>
      </c>
      <c r="B3" s="5" t="s">
        <v>19</v>
      </c>
      <c r="C3" s="21">
        <f t="shared" si="0"/>
        <v>0.36734693877551022</v>
      </c>
      <c r="D3" s="5">
        <f t="shared" si="1"/>
        <v>18</v>
      </c>
      <c r="E3" s="10" t="s">
        <v>19</v>
      </c>
      <c r="F3" s="10" t="s">
        <v>19</v>
      </c>
      <c r="G3" s="10" t="s">
        <v>60</v>
      </c>
      <c r="H3" s="10" t="s">
        <v>63</v>
      </c>
      <c r="I3" s="10" t="s">
        <v>73</v>
      </c>
      <c r="J3" s="10" t="s">
        <v>77</v>
      </c>
      <c r="K3" s="10" t="s">
        <v>63</v>
      </c>
      <c r="L3" s="10" t="s">
        <v>92</v>
      </c>
      <c r="M3" s="10" t="s">
        <v>19</v>
      </c>
      <c r="N3" s="10" t="s">
        <v>19</v>
      </c>
      <c r="O3" s="10" t="s">
        <v>92</v>
      </c>
      <c r="P3" s="10" t="s">
        <v>166</v>
      </c>
      <c r="Q3" s="10" t="s">
        <v>221</v>
      </c>
      <c r="R3" s="10" t="s">
        <v>19</v>
      </c>
      <c r="S3" s="10" t="s">
        <v>206</v>
      </c>
      <c r="T3" s="10" t="s">
        <v>201</v>
      </c>
      <c r="U3" s="10" t="s">
        <v>340</v>
      </c>
      <c r="V3" s="5" t="s">
        <v>241</v>
      </c>
      <c r="W3" s="5"/>
      <c r="X3" s="5"/>
      <c r="Y3" s="5"/>
      <c r="Z3" s="5"/>
      <c r="AA3" s="5"/>
      <c r="AB3" s="5"/>
      <c r="AC3" s="5"/>
      <c r="AD3" s="5"/>
      <c r="AE3" s="5"/>
    </row>
    <row r="4" spans="1:31" ht="33.75" customHeight="1" x14ac:dyDescent="0.25">
      <c r="A4" s="5">
        <v>3</v>
      </c>
      <c r="B4" s="5" t="s">
        <v>368</v>
      </c>
      <c r="C4" s="21">
        <f t="shared" si="0"/>
        <v>0.34693877551020408</v>
      </c>
      <c r="D4" s="5">
        <f t="shared" si="1"/>
        <v>17</v>
      </c>
      <c r="E4" s="10" t="s">
        <v>9</v>
      </c>
      <c r="F4" s="10" t="s">
        <v>16</v>
      </c>
      <c r="G4" s="10" t="s">
        <v>45</v>
      </c>
      <c r="H4" s="10" t="s">
        <v>69</v>
      </c>
      <c r="I4" s="10" t="s">
        <v>87</v>
      </c>
      <c r="J4" s="10" t="s">
        <v>87</v>
      </c>
      <c r="K4" s="10" t="s">
        <v>148</v>
      </c>
      <c r="L4" s="10" t="s">
        <v>120</v>
      </c>
      <c r="M4" s="10" t="s">
        <v>87</v>
      </c>
      <c r="N4" s="10" t="s">
        <v>87</v>
      </c>
      <c r="O4" s="10" t="s">
        <v>138</v>
      </c>
      <c r="P4" s="10" t="s">
        <v>129</v>
      </c>
      <c r="Q4" s="10" t="s">
        <v>129</v>
      </c>
      <c r="R4" s="10" t="s">
        <v>191</v>
      </c>
      <c r="S4" s="11" t="s">
        <v>148</v>
      </c>
      <c r="T4" s="11" t="s">
        <v>308</v>
      </c>
      <c r="U4" s="11" t="s">
        <v>198</v>
      </c>
    </row>
    <row r="5" spans="1:31" ht="45" x14ac:dyDescent="0.25">
      <c r="A5" s="5">
        <v>4</v>
      </c>
      <c r="B5" s="9" t="s">
        <v>363</v>
      </c>
      <c r="C5" s="21">
        <f t="shared" si="0"/>
        <v>0.2857142857142857</v>
      </c>
      <c r="D5" s="5">
        <f t="shared" si="1"/>
        <v>14</v>
      </c>
      <c r="E5" s="10" t="s">
        <v>268</v>
      </c>
      <c r="F5" s="5" t="s">
        <v>268</v>
      </c>
      <c r="G5" s="9" t="s">
        <v>278</v>
      </c>
      <c r="H5" s="9" t="s">
        <v>62</v>
      </c>
      <c r="I5" s="10" t="s">
        <v>268</v>
      </c>
      <c r="J5" s="9" t="s">
        <v>78</v>
      </c>
      <c r="K5" s="9" t="s">
        <v>88</v>
      </c>
      <c r="L5" s="10" t="s">
        <v>292</v>
      </c>
      <c r="M5" s="5" t="s">
        <v>268</v>
      </c>
      <c r="N5" s="9" t="s">
        <v>263</v>
      </c>
      <c r="O5" s="5" t="s">
        <v>268</v>
      </c>
      <c r="P5" s="10" t="s">
        <v>321</v>
      </c>
      <c r="Q5" s="9" t="s">
        <v>253</v>
      </c>
      <c r="R5" s="19" t="s">
        <v>169</v>
      </c>
    </row>
    <row r="6" spans="1:31" ht="30" x14ac:dyDescent="0.25">
      <c r="A6" s="5">
        <v>5</v>
      </c>
      <c r="B6" s="10" t="s">
        <v>13</v>
      </c>
      <c r="C6" s="21">
        <f t="shared" si="0"/>
        <v>0.24489795918367346</v>
      </c>
      <c r="D6" s="5">
        <f t="shared" si="1"/>
        <v>12</v>
      </c>
      <c r="E6" s="10" t="s">
        <v>13</v>
      </c>
      <c r="F6" s="10" t="s">
        <v>13</v>
      </c>
      <c r="G6" s="10" t="s">
        <v>48</v>
      </c>
      <c r="H6" s="10" t="s">
        <v>56</v>
      </c>
      <c r="I6" s="10" t="s">
        <v>98</v>
      </c>
      <c r="J6" s="10" t="s">
        <v>56</v>
      </c>
      <c r="K6" s="10" t="s">
        <v>150</v>
      </c>
      <c r="L6" s="10" t="s">
        <v>98</v>
      </c>
      <c r="M6" s="10" t="s">
        <v>13</v>
      </c>
      <c r="N6" s="9" t="s">
        <v>149</v>
      </c>
      <c r="O6" s="9" t="s">
        <v>154</v>
      </c>
      <c r="P6" s="10" t="s">
        <v>98</v>
      </c>
      <c r="Q6" s="5"/>
    </row>
    <row r="7" spans="1:31" x14ac:dyDescent="0.25">
      <c r="A7" s="5">
        <v>6</v>
      </c>
      <c r="B7" s="10" t="s">
        <v>275</v>
      </c>
      <c r="C7" s="21">
        <f t="shared" si="0"/>
        <v>0.24489795918367346</v>
      </c>
      <c r="D7" s="5">
        <f t="shared" si="1"/>
        <v>12</v>
      </c>
      <c r="E7" s="10" t="s">
        <v>271</v>
      </c>
      <c r="F7" s="10" t="s">
        <v>273</v>
      </c>
      <c r="G7" s="10" t="s">
        <v>275</v>
      </c>
      <c r="H7" s="10" t="s">
        <v>43</v>
      </c>
      <c r="I7" s="10" t="s">
        <v>333</v>
      </c>
      <c r="J7" s="10" t="s">
        <v>127</v>
      </c>
      <c r="K7" s="10" t="s">
        <v>123</v>
      </c>
      <c r="L7" s="10" t="s">
        <v>151</v>
      </c>
      <c r="M7" s="10" t="s">
        <v>146</v>
      </c>
      <c r="N7" s="10" t="s">
        <v>157</v>
      </c>
      <c r="O7" s="10" t="s">
        <v>53</v>
      </c>
      <c r="P7" s="10" t="s">
        <v>167</v>
      </c>
      <c r="Q7" s="5"/>
    </row>
    <row r="8" spans="1:31" x14ac:dyDescent="0.25">
      <c r="A8" s="5">
        <v>7</v>
      </c>
      <c r="B8" s="5" t="s">
        <v>322</v>
      </c>
      <c r="C8" s="21">
        <f t="shared" si="0"/>
        <v>0.22448979591836735</v>
      </c>
      <c r="D8" s="5">
        <f t="shared" si="1"/>
        <v>11</v>
      </c>
      <c r="E8" s="10" t="s">
        <v>269</v>
      </c>
      <c r="F8" s="5" t="s">
        <v>322</v>
      </c>
      <c r="G8" s="5" t="s">
        <v>269</v>
      </c>
      <c r="H8" s="10" t="s">
        <v>277</v>
      </c>
      <c r="I8" s="10" t="s">
        <v>277</v>
      </c>
      <c r="J8" s="10" t="s">
        <v>79</v>
      </c>
      <c r="K8" s="10" t="s">
        <v>269</v>
      </c>
      <c r="L8" s="5" t="s">
        <v>269</v>
      </c>
      <c r="M8" s="10" t="s">
        <v>168</v>
      </c>
      <c r="N8" s="10" t="s">
        <v>254</v>
      </c>
      <c r="O8" s="10" t="s">
        <v>168</v>
      </c>
      <c r="P8" s="5"/>
      <c r="Q8" s="5"/>
    </row>
    <row r="9" spans="1:31" ht="15" customHeight="1" x14ac:dyDescent="0.25">
      <c r="A9" s="5">
        <v>8</v>
      </c>
      <c r="B9" s="5" t="s">
        <v>369</v>
      </c>
      <c r="C9" s="21">
        <f t="shared" si="0"/>
        <v>0.20408163265306123</v>
      </c>
      <c r="D9" s="5">
        <f t="shared" si="1"/>
        <v>10</v>
      </c>
      <c r="E9" s="10" t="s">
        <v>267</v>
      </c>
      <c r="F9" s="10" t="s">
        <v>243</v>
      </c>
      <c r="G9" s="5" t="s">
        <v>331</v>
      </c>
      <c r="H9" s="10" t="s">
        <v>97</v>
      </c>
      <c r="I9" s="10" t="s">
        <v>103</v>
      </c>
      <c r="J9" s="10" t="s">
        <v>106</v>
      </c>
      <c r="K9" s="10" t="s">
        <v>187</v>
      </c>
      <c r="L9" s="10" t="s">
        <v>106</v>
      </c>
      <c r="M9" s="10" t="s">
        <v>158</v>
      </c>
      <c r="N9" s="10" t="s">
        <v>106</v>
      </c>
      <c r="O9" s="5"/>
      <c r="P9" s="5"/>
      <c r="Q9" s="5"/>
    </row>
    <row r="10" spans="1:31" ht="30" x14ac:dyDescent="0.25">
      <c r="A10" s="5">
        <v>9</v>
      </c>
      <c r="B10" s="5" t="s">
        <v>367</v>
      </c>
      <c r="C10" s="21">
        <f t="shared" si="0"/>
        <v>0.20408163265306123</v>
      </c>
      <c r="D10" s="5">
        <f t="shared" si="1"/>
        <v>10</v>
      </c>
      <c r="E10" s="10" t="s">
        <v>15</v>
      </c>
      <c r="F10" s="10" t="s">
        <v>246</v>
      </c>
      <c r="G10" s="10" t="s">
        <v>42</v>
      </c>
      <c r="H10" s="10" t="s">
        <v>44</v>
      </c>
      <c r="I10" s="9" t="s">
        <v>291</v>
      </c>
      <c r="J10" s="10" t="s">
        <v>125</v>
      </c>
      <c r="K10" s="10" t="s">
        <v>128</v>
      </c>
      <c r="L10" s="10" t="s">
        <v>140</v>
      </c>
      <c r="M10" s="10" t="s">
        <v>140</v>
      </c>
      <c r="N10" s="10" t="s">
        <v>128</v>
      </c>
      <c r="O10" s="5"/>
      <c r="P10" s="5"/>
      <c r="Q10" s="5"/>
    </row>
    <row r="11" spans="1:31" ht="30" x14ac:dyDescent="0.25">
      <c r="A11" s="5">
        <v>10</v>
      </c>
      <c r="B11" s="5" t="s">
        <v>370</v>
      </c>
      <c r="C11" s="21">
        <f t="shared" si="0"/>
        <v>0.16326530612244897</v>
      </c>
      <c r="D11" s="5">
        <f t="shared" si="1"/>
        <v>8</v>
      </c>
      <c r="E11" s="10" t="s">
        <v>17</v>
      </c>
      <c r="F11" s="10" t="s">
        <v>180</v>
      </c>
      <c r="G11" s="10" t="s">
        <v>225</v>
      </c>
      <c r="H11" s="10" t="s">
        <v>70</v>
      </c>
      <c r="I11" s="9" t="s">
        <v>193</v>
      </c>
      <c r="J11" s="9" t="s">
        <v>205</v>
      </c>
      <c r="K11" s="5" t="s">
        <v>237</v>
      </c>
      <c r="L11" s="5" t="s">
        <v>238</v>
      </c>
      <c r="M11" s="5"/>
      <c r="N11" s="5"/>
      <c r="O11" s="5"/>
      <c r="P11" s="5"/>
      <c r="Q11" s="5"/>
    </row>
    <row r="12" spans="1:31" ht="24.75" customHeight="1" x14ac:dyDescent="0.25">
      <c r="A12" s="5">
        <v>11</v>
      </c>
      <c r="B12" s="5" t="s">
        <v>118</v>
      </c>
      <c r="C12" s="21">
        <f t="shared" si="0"/>
        <v>0.16326530612244897</v>
      </c>
      <c r="D12" s="5">
        <f t="shared" si="1"/>
        <v>8</v>
      </c>
      <c r="E12" s="10" t="s">
        <v>286</v>
      </c>
      <c r="F12" s="10" t="s">
        <v>66</v>
      </c>
      <c r="G12" s="10" t="s">
        <v>65</v>
      </c>
      <c r="H12" s="10" t="s">
        <v>64</v>
      </c>
      <c r="I12" s="10" t="s">
        <v>118</v>
      </c>
      <c r="J12" s="10" t="s">
        <v>314</v>
      </c>
      <c r="K12" s="10" t="s">
        <v>202</v>
      </c>
      <c r="L12" s="10" t="s">
        <v>287</v>
      </c>
      <c r="M12" s="5"/>
      <c r="N12" s="5"/>
      <c r="O12" s="5"/>
      <c r="P12" s="5"/>
      <c r="Q12" s="5"/>
    </row>
    <row r="13" spans="1:31" ht="34.5" customHeight="1" x14ac:dyDescent="0.25">
      <c r="A13" s="5">
        <v>12</v>
      </c>
      <c r="B13" s="10" t="s">
        <v>71</v>
      </c>
      <c r="C13" s="21">
        <f t="shared" si="0"/>
        <v>0.14285714285714285</v>
      </c>
      <c r="D13" s="5">
        <f t="shared" si="1"/>
        <v>7</v>
      </c>
      <c r="E13" s="10" t="s">
        <v>71</v>
      </c>
      <c r="F13" s="10" t="s">
        <v>81</v>
      </c>
      <c r="G13" s="10" t="s">
        <v>295</v>
      </c>
      <c r="H13" s="10" t="s">
        <v>300</v>
      </c>
      <c r="I13" s="10" t="s">
        <v>259</v>
      </c>
      <c r="J13" s="10" t="s">
        <v>257</v>
      </c>
      <c r="K13" s="5" t="s">
        <v>343</v>
      </c>
      <c r="L13" s="5"/>
      <c r="M13" s="5"/>
      <c r="N13" s="5"/>
      <c r="O13" s="5"/>
      <c r="P13" s="5"/>
      <c r="Q13" s="5"/>
    </row>
    <row r="14" spans="1:31" x14ac:dyDescent="0.25">
      <c r="A14" s="5">
        <v>13</v>
      </c>
      <c r="B14" s="10" t="s">
        <v>72</v>
      </c>
      <c r="C14" s="21">
        <f t="shared" si="0"/>
        <v>0.14285714285714285</v>
      </c>
      <c r="D14" s="5">
        <f t="shared" si="1"/>
        <v>7</v>
      </c>
      <c r="E14" s="10" t="s">
        <v>72</v>
      </c>
      <c r="F14" s="10" t="s">
        <v>258</v>
      </c>
      <c r="G14" s="10" t="s">
        <v>80</v>
      </c>
      <c r="H14" s="10" t="s">
        <v>294</v>
      </c>
      <c r="I14" s="10" t="s">
        <v>258</v>
      </c>
      <c r="J14" s="10" t="s">
        <v>337</v>
      </c>
      <c r="K14" t="s">
        <v>342</v>
      </c>
      <c r="M14" s="5"/>
      <c r="N14" s="5"/>
      <c r="O14" s="5"/>
      <c r="P14" s="5"/>
      <c r="Q14" s="5"/>
    </row>
    <row r="15" spans="1:31" x14ac:dyDescent="0.25">
      <c r="A15" s="5">
        <v>14</v>
      </c>
      <c r="B15" s="10" t="s">
        <v>274</v>
      </c>
      <c r="C15" s="21">
        <f t="shared" si="0"/>
        <v>0.10204081632653061</v>
      </c>
      <c r="D15" s="5">
        <f t="shared" si="1"/>
        <v>5</v>
      </c>
      <c r="E15" s="10" t="s">
        <v>272</v>
      </c>
      <c r="F15" s="10" t="s">
        <v>274</v>
      </c>
      <c r="G15" s="10" t="s">
        <v>133</v>
      </c>
      <c r="H15" s="10" t="s">
        <v>145</v>
      </c>
      <c r="I15" s="10" t="s">
        <v>152</v>
      </c>
      <c r="J15" s="5"/>
      <c r="K15" s="5"/>
      <c r="L15" s="5"/>
      <c r="M15" s="5"/>
      <c r="N15" s="5"/>
      <c r="O15" s="5"/>
      <c r="P15" s="5"/>
      <c r="Q15" s="5"/>
    </row>
    <row r="16" spans="1:31" x14ac:dyDescent="0.25">
      <c r="A16" s="5">
        <v>15</v>
      </c>
      <c r="B16" s="10" t="s">
        <v>50</v>
      </c>
      <c r="C16" s="21">
        <f t="shared" si="0"/>
        <v>0.10204081632653061</v>
      </c>
      <c r="D16" s="5">
        <f t="shared" si="1"/>
        <v>5</v>
      </c>
      <c r="E16" s="10" t="s">
        <v>50</v>
      </c>
      <c r="F16" s="10" t="s">
        <v>51</v>
      </c>
      <c r="G16" s="10" t="s">
        <v>52</v>
      </c>
      <c r="H16" s="10" t="s">
        <v>52</v>
      </c>
      <c r="I16" s="10" t="s">
        <v>171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17" ht="30" x14ac:dyDescent="0.25">
      <c r="A17" s="5">
        <v>16</v>
      </c>
      <c r="B17" s="10" t="s">
        <v>1</v>
      </c>
      <c r="C17" s="21">
        <f t="shared" si="0"/>
        <v>0.10204081632653061</v>
      </c>
      <c r="D17" s="5">
        <f t="shared" si="1"/>
        <v>5</v>
      </c>
      <c r="E17" s="10" t="s">
        <v>248</v>
      </c>
      <c r="F17" s="10" t="s">
        <v>93</v>
      </c>
      <c r="G17" s="10" t="s">
        <v>1</v>
      </c>
      <c r="I17" s="9" t="s">
        <v>114</v>
      </c>
      <c r="J17" s="10" t="s">
        <v>222</v>
      </c>
      <c r="K17" s="5"/>
      <c r="L17" s="5"/>
      <c r="M17" s="5"/>
      <c r="N17" s="5"/>
      <c r="O17" s="5"/>
      <c r="P17" s="5"/>
      <c r="Q17" s="5"/>
    </row>
    <row r="18" spans="1:17" ht="30" x14ac:dyDescent="0.25">
      <c r="A18" s="5">
        <v>17</v>
      </c>
      <c r="B18" s="10" t="s">
        <v>130</v>
      </c>
      <c r="C18" s="21">
        <f t="shared" si="0"/>
        <v>8.1632653061224483E-2</v>
      </c>
      <c r="D18" s="5">
        <f t="shared" si="1"/>
        <v>4</v>
      </c>
      <c r="E18" s="10" t="s">
        <v>326</v>
      </c>
      <c r="F18" s="9" t="s">
        <v>137</v>
      </c>
      <c r="G18" s="10" t="s">
        <v>130</v>
      </c>
      <c r="H18" s="9" t="s">
        <v>132</v>
      </c>
      <c r="I18" s="5"/>
      <c r="J18" s="5"/>
      <c r="K18" s="5"/>
      <c r="L18" s="5"/>
      <c r="M18" s="5"/>
      <c r="N18" s="5"/>
    </row>
    <row r="19" spans="1:17" x14ac:dyDescent="0.25">
      <c r="A19" s="5">
        <v>18</v>
      </c>
      <c r="B19" s="10" t="s">
        <v>262</v>
      </c>
      <c r="C19" s="21">
        <f t="shared" si="0"/>
        <v>8.1632653061224483E-2</v>
      </c>
      <c r="D19" s="5">
        <f t="shared" si="1"/>
        <v>4</v>
      </c>
      <c r="E19" s="10" t="s">
        <v>41</v>
      </c>
      <c r="F19" s="10" t="s">
        <v>49</v>
      </c>
      <c r="G19" s="10" t="s">
        <v>262</v>
      </c>
      <c r="H19" s="10" t="s">
        <v>223</v>
      </c>
      <c r="I19" s="5"/>
      <c r="J19" s="5"/>
      <c r="K19" s="5"/>
      <c r="L19" s="5"/>
      <c r="M19" s="5"/>
      <c r="N19" s="5"/>
    </row>
    <row r="20" spans="1:17" x14ac:dyDescent="0.25">
      <c r="A20" s="5">
        <v>19</v>
      </c>
      <c r="B20" s="10" t="s">
        <v>54</v>
      </c>
      <c r="C20" s="21">
        <f t="shared" si="0"/>
        <v>8.1632653061224483E-2</v>
      </c>
      <c r="D20" s="5">
        <f t="shared" si="1"/>
        <v>4</v>
      </c>
      <c r="E20" s="10" t="s">
        <v>54</v>
      </c>
      <c r="F20" s="10" t="s">
        <v>22</v>
      </c>
      <c r="G20" s="10" t="s">
        <v>76</v>
      </c>
      <c r="H20" s="10" t="s">
        <v>332</v>
      </c>
      <c r="I20" s="5"/>
      <c r="J20" s="5"/>
      <c r="K20" s="5"/>
      <c r="L20" s="5"/>
      <c r="M20" s="5"/>
      <c r="N20" s="5"/>
    </row>
    <row r="21" spans="1:17" ht="30" x14ac:dyDescent="0.25">
      <c r="A21" s="5">
        <v>20</v>
      </c>
      <c r="B21" s="10" t="s">
        <v>84</v>
      </c>
      <c r="C21" s="21">
        <f t="shared" si="0"/>
        <v>8.1632653061224483E-2</v>
      </c>
      <c r="D21" s="5">
        <f t="shared" si="1"/>
        <v>4</v>
      </c>
      <c r="E21" s="10" t="s">
        <v>84</v>
      </c>
      <c r="F21" s="10" t="s">
        <v>185</v>
      </c>
      <c r="G21" s="10" t="s">
        <v>204</v>
      </c>
      <c r="H21" s="18" t="s">
        <v>240</v>
      </c>
      <c r="I21" s="5"/>
      <c r="J21" s="5"/>
      <c r="K21" s="5"/>
      <c r="L21" s="5"/>
      <c r="M21" s="5"/>
      <c r="N21" s="5"/>
    </row>
    <row r="22" spans="1:17" x14ac:dyDescent="0.25">
      <c r="A22" s="5">
        <v>21</v>
      </c>
      <c r="B22" s="10" t="s">
        <v>301</v>
      </c>
      <c r="C22" s="21">
        <f t="shared" si="0"/>
        <v>8.1632653061224483E-2</v>
      </c>
      <c r="D22" s="5">
        <f t="shared" si="1"/>
        <v>4</v>
      </c>
      <c r="E22" s="10" t="s">
        <v>301</v>
      </c>
      <c r="F22" s="5" t="s">
        <v>338</v>
      </c>
      <c r="G22" s="10" t="s">
        <v>261</v>
      </c>
      <c r="H22" s="10" t="s">
        <v>303</v>
      </c>
      <c r="I22" s="5"/>
      <c r="J22" s="5"/>
      <c r="K22" s="5"/>
      <c r="L22" s="5"/>
      <c r="M22" s="5"/>
      <c r="N22" s="5"/>
    </row>
    <row r="23" spans="1:17" ht="30" x14ac:dyDescent="0.25">
      <c r="A23" s="5">
        <v>22</v>
      </c>
      <c r="B23" s="10" t="s">
        <v>194</v>
      </c>
      <c r="C23" s="21">
        <f t="shared" si="0"/>
        <v>8.1632653061224483E-2</v>
      </c>
      <c r="D23" s="5">
        <f t="shared" si="1"/>
        <v>4</v>
      </c>
      <c r="E23" s="9" t="s">
        <v>159</v>
      </c>
      <c r="F23" s="10" t="s">
        <v>194</v>
      </c>
      <c r="G23" s="10" t="s">
        <v>220</v>
      </c>
      <c r="H23" s="5" t="s">
        <v>339</v>
      </c>
      <c r="I23" s="5"/>
      <c r="J23" s="5"/>
      <c r="K23" s="5"/>
      <c r="L23" s="5"/>
      <c r="M23" s="5"/>
      <c r="N23" s="5"/>
    </row>
    <row r="24" spans="1:17" ht="30" x14ac:dyDescent="0.25">
      <c r="A24" s="5">
        <v>23</v>
      </c>
      <c r="B24" s="10" t="s">
        <v>21</v>
      </c>
      <c r="C24" s="21">
        <f t="shared" si="0"/>
        <v>6.1224489795918366E-2</v>
      </c>
      <c r="D24" s="5">
        <f t="shared" si="1"/>
        <v>3</v>
      </c>
      <c r="E24" s="10" t="s">
        <v>21</v>
      </c>
      <c r="F24" s="10" t="s">
        <v>86</v>
      </c>
      <c r="G24" s="9" t="s">
        <v>95</v>
      </c>
      <c r="H24" s="5"/>
      <c r="I24" s="5"/>
      <c r="J24" s="5"/>
      <c r="K24" s="5"/>
      <c r="L24" s="5"/>
      <c r="M24" s="5"/>
      <c r="N24" s="5"/>
    </row>
    <row r="25" spans="1:17" x14ac:dyDescent="0.25">
      <c r="A25" s="5">
        <v>24</v>
      </c>
      <c r="B25" s="10" t="s">
        <v>141</v>
      </c>
      <c r="C25" s="21">
        <f t="shared" si="0"/>
        <v>6.1224489795918366E-2</v>
      </c>
      <c r="D25" s="5">
        <f t="shared" si="1"/>
        <v>3</v>
      </c>
      <c r="E25" s="10" t="s">
        <v>245</v>
      </c>
      <c r="F25" s="10" t="s">
        <v>115</v>
      </c>
      <c r="G25" s="10" t="s">
        <v>141</v>
      </c>
      <c r="H25" s="5"/>
      <c r="I25" s="5"/>
      <c r="J25" s="5"/>
      <c r="K25" s="5"/>
      <c r="L25" s="5"/>
      <c r="M25" s="5"/>
      <c r="N25" s="5"/>
    </row>
    <row r="26" spans="1:17" x14ac:dyDescent="0.25">
      <c r="A26" s="5">
        <v>25</v>
      </c>
      <c r="B26" s="10" t="s">
        <v>40</v>
      </c>
      <c r="C26" s="21">
        <f t="shared" si="0"/>
        <v>6.1224489795918366E-2</v>
      </c>
      <c r="D26" s="5">
        <f t="shared" si="1"/>
        <v>3</v>
      </c>
      <c r="E26" s="10" t="s">
        <v>40</v>
      </c>
      <c r="F26" s="10" t="s">
        <v>85</v>
      </c>
      <c r="G26" s="10" t="s">
        <v>163</v>
      </c>
      <c r="H26" s="5"/>
      <c r="I26" s="5"/>
      <c r="J26" s="5"/>
      <c r="K26" s="5"/>
      <c r="L26" s="5"/>
      <c r="M26" s="5"/>
      <c r="N26" s="5"/>
    </row>
    <row r="27" spans="1:17" x14ac:dyDescent="0.25">
      <c r="A27" s="5">
        <v>26</v>
      </c>
      <c r="B27" s="10" t="s">
        <v>235</v>
      </c>
      <c r="C27" s="21">
        <f t="shared" si="0"/>
        <v>6.1224489795918366E-2</v>
      </c>
      <c r="D27" s="5">
        <f t="shared" si="1"/>
        <v>3</v>
      </c>
      <c r="E27" s="10" t="s">
        <v>285</v>
      </c>
      <c r="F27" s="10" t="s">
        <v>285</v>
      </c>
      <c r="G27" s="10" t="s">
        <v>235</v>
      </c>
      <c r="H27" s="5"/>
      <c r="I27" s="5"/>
      <c r="J27" s="5"/>
      <c r="K27" s="5"/>
      <c r="L27" s="5"/>
      <c r="M27" s="5"/>
      <c r="N27" s="5"/>
    </row>
    <row r="28" spans="1:17" ht="30" x14ac:dyDescent="0.25">
      <c r="A28" s="5">
        <v>27</v>
      </c>
      <c r="B28" s="10" t="s">
        <v>371</v>
      </c>
      <c r="C28" s="21">
        <f t="shared" si="0"/>
        <v>6.1224489795918366E-2</v>
      </c>
      <c r="D28" s="5">
        <f t="shared" si="1"/>
        <v>3</v>
      </c>
      <c r="E28" s="10" t="s">
        <v>57</v>
      </c>
      <c r="F28" s="10" t="s">
        <v>309</v>
      </c>
      <c r="G28" s="9" t="s">
        <v>304</v>
      </c>
      <c r="H28" s="5"/>
      <c r="I28" s="5"/>
      <c r="J28" s="5"/>
      <c r="K28" s="5"/>
      <c r="L28" s="5"/>
      <c r="M28" s="5"/>
      <c r="N28" s="5"/>
    </row>
    <row r="29" spans="1:17" x14ac:dyDescent="0.25">
      <c r="A29" s="5">
        <v>28</v>
      </c>
      <c r="B29" s="10" t="s">
        <v>312</v>
      </c>
      <c r="C29" s="21">
        <f t="shared" si="0"/>
        <v>6.1224489795918366E-2</v>
      </c>
      <c r="D29" s="5">
        <f t="shared" si="1"/>
        <v>3</v>
      </c>
      <c r="E29" s="10" t="s">
        <v>58</v>
      </c>
      <c r="F29" s="10" t="s">
        <v>105</v>
      </c>
      <c r="G29" s="10" t="s">
        <v>312</v>
      </c>
      <c r="H29" s="5"/>
      <c r="I29" s="5"/>
      <c r="J29" s="5"/>
      <c r="K29" s="5"/>
      <c r="L29" s="5"/>
      <c r="M29" s="5"/>
      <c r="N29" s="5"/>
    </row>
    <row r="30" spans="1:17" ht="30" x14ac:dyDescent="0.25">
      <c r="A30" s="5">
        <v>29</v>
      </c>
      <c r="B30" s="5" t="s">
        <v>372</v>
      </c>
      <c r="C30" s="21">
        <f t="shared" si="0"/>
        <v>6.1224489795918366E-2</v>
      </c>
      <c r="D30" s="5">
        <f t="shared" si="1"/>
        <v>3</v>
      </c>
      <c r="E30" s="9" t="s">
        <v>61</v>
      </c>
      <c r="F30" s="9" t="s">
        <v>214</v>
      </c>
      <c r="G30" s="9" t="s">
        <v>215</v>
      </c>
      <c r="H30" s="5"/>
      <c r="I30" s="5"/>
      <c r="J30" s="5"/>
      <c r="K30" s="5"/>
      <c r="L30" s="5"/>
      <c r="M30" s="5"/>
      <c r="N30" s="5"/>
    </row>
    <row r="31" spans="1:17" x14ac:dyDescent="0.25">
      <c r="A31" s="5">
        <v>30</v>
      </c>
      <c r="B31" s="5" t="s">
        <v>373</v>
      </c>
      <c r="C31" s="21">
        <f t="shared" si="0"/>
        <v>6.1224489795918366E-2</v>
      </c>
      <c r="D31" s="5">
        <f t="shared" si="1"/>
        <v>3</v>
      </c>
      <c r="E31" s="10" t="s">
        <v>67</v>
      </c>
      <c r="F31" s="10" t="s">
        <v>117</v>
      </c>
      <c r="G31" s="10" t="s">
        <v>316</v>
      </c>
      <c r="H31" s="5"/>
      <c r="I31" s="5"/>
      <c r="J31" s="5"/>
      <c r="K31" s="5"/>
      <c r="L31" s="5"/>
      <c r="M31" s="5"/>
      <c r="N31" s="5"/>
    </row>
    <row r="32" spans="1:17" x14ac:dyDescent="0.25">
      <c r="A32" s="5">
        <v>31</v>
      </c>
      <c r="B32" s="10" t="s">
        <v>96</v>
      </c>
      <c r="C32" s="21">
        <f t="shared" si="0"/>
        <v>6.1224489795918366E-2</v>
      </c>
      <c r="D32" s="5">
        <f t="shared" si="1"/>
        <v>3</v>
      </c>
      <c r="E32" s="10" t="s">
        <v>74</v>
      </c>
      <c r="F32" s="10" t="s">
        <v>96</v>
      </c>
      <c r="G32" s="10" t="s">
        <v>101</v>
      </c>
      <c r="H32" s="5"/>
      <c r="I32" s="5"/>
      <c r="J32" s="5"/>
      <c r="K32" s="5"/>
      <c r="L32" s="5"/>
      <c r="M32" s="5"/>
      <c r="N32" s="5"/>
    </row>
    <row r="33" spans="1:14" ht="30" x14ac:dyDescent="0.25">
      <c r="A33" s="5">
        <v>32</v>
      </c>
      <c r="B33" s="10" t="s">
        <v>249</v>
      </c>
      <c r="C33" s="21">
        <f t="shared" si="0"/>
        <v>6.1224489795918366E-2</v>
      </c>
      <c r="D33" s="5">
        <f t="shared" si="1"/>
        <v>3</v>
      </c>
      <c r="E33" s="10" t="s">
        <v>249</v>
      </c>
      <c r="F33" s="10" t="s">
        <v>91</v>
      </c>
      <c r="G33" s="9" t="s">
        <v>313</v>
      </c>
      <c r="H33" s="5"/>
      <c r="I33" s="5"/>
      <c r="J33" s="5"/>
      <c r="K33" s="5"/>
      <c r="L33" s="5"/>
      <c r="M33" s="5"/>
      <c r="N33" s="5"/>
    </row>
    <row r="34" spans="1:14" x14ac:dyDescent="0.25">
      <c r="A34" s="5">
        <v>33</v>
      </c>
      <c r="B34" s="3" t="s">
        <v>355</v>
      </c>
      <c r="C34" s="21">
        <f t="shared" ref="C34:C65" si="2">D34/49</f>
        <v>6.1224489795918366E-2</v>
      </c>
      <c r="D34" s="5">
        <f t="shared" ref="D34:D65" si="3">COUNTA(E34:AF34)</f>
        <v>3</v>
      </c>
      <c r="E34" s="10" t="s">
        <v>102</v>
      </c>
      <c r="F34" s="10" t="s">
        <v>113</v>
      </c>
      <c r="G34" s="3" t="s">
        <v>355</v>
      </c>
      <c r="H34" s="5"/>
      <c r="I34" s="5"/>
      <c r="J34" s="5"/>
      <c r="K34" s="5"/>
      <c r="L34" s="5"/>
      <c r="M34" s="5"/>
      <c r="N34" s="5"/>
    </row>
    <row r="35" spans="1:14" x14ac:dyDescent="0.25">
      <c r="A35" s="5">
        <v>34</v>
      </c>
      <c r="B35" s="10" t="s">
        <v>134</v>
      </c>
      <c r="C35" s="21">
        <f t="shared" si="2"/>
        <v>6.1224489795918366E-2</v>
      </c>
      <c r="D35" s="5">
        <f t="shared" si="3"/>
        <v>3</v>
      </c>
      <c r="E35" s="10" t="s">
        <v>134</v>
      </c>
      <c r="F35" s="10" t="s">
        <v>227</v>
      </c>
      <c r="G35" s="10" t="s">
        <v>228</v>
      </c>
      <c r="H35" s="5"/>
      <c r="I35" s="5"/>
      <c r="J35" s="5"/>
      <c r="K35" s="5"/>
      <c r="L35" s="5"/>
      <c r="M35" s="5"/>
      <c r="N35" s="5"/>
    </row>
    <row r="36" spans="1:14" x14ac:dyDescent="0.25">
      <c r="A36" s="5">
        <v>35</v>
      </c>
      <c r="B36" s="10" t="s">
        <v>139</v>
      </c>
      <c r="C36" s="21">
        <f t="shared" si="2"/>
        <v>6.1224489795918366E-2</v>
      </c>
      <c r="D36" s="5">
        <f t="shared" si="3"/>
        <v>3</v>
      </c>
      <c r="E36" s="10" t="s">
        <v>139</v>
      </c>
      <c r="F36" s="10" t="s">
        <v>302</v>
      </c>
      <c r="G36" s="10" t="s">
        <v>119</v>
      </c>
      <c r="H36" s="5"/>
      <c r="I36" s="5"/>
      <c r="J36" s="5"/>
      <c r="K36" s="5"/>
      <c r="L36" s="5"/>
      <c r="M36" s="5"/>
      <c r="N36" s="5"/>
    </row>
    <row r="37" spans="1:14" x14ac:dyDescent="0.25">
      <c r="A37" s="5">
        <v>36</v>
      </c>
      <c r="B37" s="10" t="s">
        <v>165</v>
      </c>
      <c r="C37" s="21">
        <f t="shared" si="2"/>
        <v>6.1224489795918366E-2</v>
      </c>
      <c r="D37" s="5">
        <f t="shared" si="3"/>
        <v>3</v>
      </c>
      <c r="E37" s="10" t="s">
        <v>147</v>
      </c>
      <c r="F37" s="10" t="s">
        <v>165</v>
      </c>
      <c r="G37" s="10" t="s">
        <v>170</v>
      </c>
      <c r="H37" s="5"/>
      <c r="I37" s="5"/>
      <c r="J37" s="5"/>
      <c r="K37" s="5"/>
      <c r="L37" s="5"/>
      <c r="M37" s="5"/>
      <c r="N37" s="5"/>
    </row>
    <row r="38" spans="1:14" ht="30" x14ac:dyDescent="0.25">
      <c r="A38" s="5">
        <v>37</v>
      </c>
      <c r="B38" s="10" t="s">
        <v>186</v>
      </c>
      <c r="C38" s="21">
        <f t="shared" si="2"/>
        <v>6.1224489795918366E-2</v>
      </c>
      <c r="D38" s="5">
        <f t="shared" si="3"/>
        <v>3</v>
      </c>
      <c r="E38" s="9" t="s">
        <v>160</v>
      </c>
      <c r="F38" s="10" t="s">
        <v>195</v>
      </c>
      <c r="G38" s="10" t="s">
        <v>186</v>
      </c>
      <c r="H38" s="5"/>
      <c r="I38" s="5"/>
      <c r="J38" s="5"/>
      <c r="K38" s="5"/>
      <c r="L38" s="5"/>
      <c r="M38" s="5"/>
      <c r="N38" s="5"/>
    </row>
    <row r="39" spans="1:14" ht="30" x14ac:dyDescent="0.25">
      <c r="A39" s="5">
        <v>38</v>
      </c>
      <c r="B39" s="10" t="s">
        <v>196</v>
      </c>
      <c r="C39" s="21">
        <f t="shared" si="2"/>
        <v>6.1224489795918366E-2</v>
      </c>
      <c r="D39" s="5">
        <f t="shared" si="3"/>
        <v>3</v>
      </c>
      <c r="E39" s="9" t="s">
        <v>161</v>
      </c>
      <c r="F39" s="10" t="s">
        <v>196</v>
      </c>
      <c r="G39" s="10" t="s">
        <v>188</v>
      </c>
      <c r="H39" s="5"/>
      <c r="I39" s="5"/>
      <c r="J39" s="5"/>
      <c r="K39" s="5"/>
      <c r="L39" s="5"/>
      <c r="M39" s="5"/>
      <c r="N39" s="5"/>
    </row>
    <row r="40" spans="1:14" x14ac:dyDescent="0.25">
      <c r="A40" s="5">
        <v>39</v>
      </c>
      <c r="B40" s="10" t="s">
        <v>207</v>
      </c>
      <c r="C40" s="21">
        <f t="shared" si="2"/>
        <v>6.1224489795918366E-2</v>
      </c>
      <c r="D40" s="5">
        <f t="shared" si="3"/>
        <v>3</v>
      </c>
      <c r="E40" s="10" t="s">
        <v>83</v>
      </c>
      <c r="F40" s="10" t="s">
        <v>207</v>
      </c>
      <c r="G40" s="10" t="s">
        <v>18</v>
      </c>
      <c r="H40" s="5"/>
      <c r="I40" s="5"/>
      <c r="J40" s="5"/>
      <c r="K40" s="5"/>
      <c r="L40" s="5"/>
      <c r="M40" s="5"/>
      <c r="N40" s="5"/>
    </row>
    <row r="41" spans="1:14" ht="36.75" customHeight="1" x14ac:dyDescent="0.25">
      <c r="A41" s="5">
        <v>40</v>
      </c>
      <c r="B41" s="10" t="s">
        <v>276</v>
      </c>
      <c r="C41" s="21">
        <f t="shared" si="2"/>
        <v>6.1224489795918366E-2</v>
      </c>
      <c r="D41" s="5">
        <f t="shared" si="3"/>
        <v>3</v>
      </c>
      <c r="E41" s="10" t="s">
        <v>276</v>
      </c>
      <c r="F41" s="11" t="s">
        <v>47</v>
      </c>
      <c r="G41" s="19" t="s">
        <v>153</v>
      </c>
      <c r="H41" s="5"/>
      <c r="I41" s="5"/>
      <c r="J41" s="5"/>
      <c r="K41" s="5"/>
      <c r="L41" s="5"/>
      <c r="M41" s="5"/>
      <c r="N41" s="5"/>
    </row>
    <row r="42" spans="1:14" ht="36.75" customHeight="1" x14ac:dyDescent="0.25">
      <c r="A42" s="5">
        <v>41</v>
      </c>
      <c r="B42" s="9" t="s">
        <v>374</v>
      </c>
      <c r="C42" s="21">
        <f t="shared" si="2"/>
        <v>4.0816326530612242E-2</v>
      </c>
      <c r="D42" s="5">
        <f t="shared" si="3"/>
        <v>2</v>
      </c>
      <c r="E42" s="10" t="s">
        <v>270</v>
      </c>
      <c r="F42" s="11" t="s">
        <v>288</v>
      </c>
      <c r="G42" s="5"/>
      <c r="H42" s="5"/>
      <c r="I42" s="5"/>
      <c r="J42" s="5"/>
      <c r="K42" s="5"/>
      <c r="L42" s="5"/>
      <c r="M42" s="5"/>
      <c r="N42" s="5"/>
    </row>
    <row r="43" spans="1:14" ht="33" customHeight="1" x14ac:dyDescent="0.25">
      <c r="A43" s="5">
        <v>42</v>
      </c>
      <c r="B43" s="10" t="s">
        <v>242</v>
      </c>
      <c r="C43" s="21">
        <f t="shared" si="2"/>
        <v>4.0816326530612242E-2</v>
      </c>
      <c r="D43" s="5">
        <f t="shared" si="3"/>
        <v>2</v>
      </c>
      <c r="E43" s="10" t="s">
        <v>242</v>
      </c>
      <c r="F43" s="10" t="s">
        <v>189</v>
      </c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5">
        <v>43</v>
      </c>
      <c r="B44" s="10" t="s">
        <v>39</v>
      </c>
      <c r="C44" s="21">
        <f t="shared" si="2"/>
        <v>4.0816326530612242E-2</v>
      </c>
      <c r="D44" s="5">
        <f t="shared" si="3"/>
        <v>2</v>
      </c>
      <c r="E44" s="10" t="s">
        <v>39</v>
      </c>
      <c r="F44" s="10" t="s">
        <v>162</v>
      </c>
      <c r="G44" s="5"/>
      <c r="H44" s="5"/>
      <c r="I44" s="5"/>
      <c r="J44" s="5"/>
      <c r="K44" s="5"/>
      <c r="L44" s="5"/>
      <c r="M44" s="5"/>
      <c r="N44" s="5"/>
    </row>
    <row r="45" spans="1:14" x14ac:dyDescent="0.25">
      <c r="A45" s="5">
        <v>44</v>
      </c>
      <c r="B45" s="10" t="s">
        <v>375</v>
      </c>
      <c r="C45" s="21">
        <f t="shared" si="2"/>
        <v>4.0816326530612242E-2</v>
      </c>
      <c r="D45" s="5">
        <f t="shared" si="3"/>
        <v>2</v>
      </c>
      <c r="E45" s="10" t="s">
        <v>75</v>
      </c>
      <c r="F45" s="10" t="s">
        <v>100</v>
      </c>
      <c r="G45" s="5"/>
      <c r="H45" s="5"/>
      <c r="I45" s="5"/>
      <c r="J45" s="5"/>
      <c r="K45" s="5"/>
      <c r="L45" s="5"/>
      <c r="M45" s="5"/>
      <c r="N45" s="5"/>
    </row>
    <row r="46" spans="1:14" ht="30" x14ac:dyDescent="0.25">
      <c r="A46" s="5">
        <v>45</v>
      </c>
      <c r="B46" s="9" t="s">
        <v>376</v>
      </c>
      <c r="C46" s="21">
        <f t="shared" si="2"/>
        <v>4.0816326530612242E-2</v>
      </c>
      <c r="D46" s="5">
        <f t="shared" si="3"/>
        <v>2</v>
      </c>
      <c r="E46" s="10" t="s">
        <v>90</v>
      </c>
      <c r="F46" s="9" t="s">
        <v>217</v>
      </c>
      <c r="G46" s="5"/>
      <c r="H46" s="5"/>
      <c r="I46" s="5"/>
      <c r="J46" s="5"/>
      <c r="K46" s="5"/>
      <c r="L46" s="5"/>
      <c r="M46" s="5"/>
      <c r="N46" s="5"/>
    </row>
    <row r="47" spans="1:14" x14ac:dyDescent="0.25">
      <c r="A47" s="5">
        <v>46</v>
      </c>
      <c r="B47" s="10" t="s">
        <v>142</v>
      </c>
      <c r="C47" s="21">
        <f t="shared" si="2"/>
        <v>4.0816326530612242E-2</v>
      </c>
      <c r="D47" s="5">
        <f t="shared" si="3"/>
        <v>2</v>
      </c>
      <c r="E47" s="10" t="s">
        <v>89</v>
      </c>
      <c r="F47" s="10" t="s">
        <v>142</v>
      </c>
      <c r="G47" s="5"/>
      <c r="H47" s="5"/>
      <c r="I47" s="5"/>
      <c r="J47" s="5"/>
      <c r="K47" s="5"/>
      <c r="L47" s="5"/>
      <c r="M47" s="5"/>
      <c r="N47" s="5"/>
    </row>
    <row r="48" spans="1:14" x14ac:dyDescent="0.25">
      <c r="A48" s="5">
        <v>47</v>
      </c>
      <c r="B48" s="10" t="s">
        <v>377</v>
      </c>
      <c r="C48" s="21">
        <f t="shared" si="2"/>
        <v>4.0816326530612242E-2</v>
      </c>
      <c r="D48" s="5">
        <f t="shared" si="3"/>
        <v>2</v>
      </c>
      <c r="E48" s="10" t="s">
        <v>107</v>
      </c>
      <c r="F48" s="10" t="s">
        <v>252</v>
      </c>
      <c r="G48" s="5"/>
      <c r="H48" s="5"/>
      <c r="I48" s="5"/>
      <c r="J48" s="5"/>
      <c r="K48" s="5"/>
      <c r="L48" s="5"/>
      <c r="M48" s="5"/>
      <c r="N48" s="5"/>
    </row>
    <row r="49" spans="1:14" ht="30" x14ac:dyDescent="0.25">
      <c r="A49" s="5">
        <v>48</v>
      </c>
      <c r="B49" s="9" t="s">
        <v>378</v>
      </c>
      <c r="C49" s="21">
        <f t="shared" si="2"/>
        <v>4.0816326530612242E-2</v>
      </c>
      <c r="D49" s="5">
        <f t="shared" si="3"/>
        <v>2</v>
      </c>
      <c r="E49" s="10" t="s">
        <v>109</v>
      </c>
      <c r="F49" s="9" t="s">
        <v>219</v>
      </c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5">
        <v>49</v>
      </c>
      <c r="B50" s="3" t="s">
        <v>353</v>
      </c>
      <c r="C50" s="21">
        <f t="shared" si="2"/>
        <v>4.0816326530612242E-2</v>
      </c>
      <c r="D50" s="5">
        <f t="shared" si="3"/>
        <v>2</v>
      </c>
      <c r="E50" s="10" t="s">
        <v>208</v>
      </c>
      <c r="F50" s="3" t="s">
        <v>353</v>
      </c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5">
        <v>50</v>
      </c>
      <c r="B51" s="10" t="s">
        <v>213</v>
      </c>
      <c r="C51" s="21">
        <f t="shared" si="2"/>
        <v>4.0816326530612242E-2</v>
      </c>
      <c r="D51" s="5">
        <f t="shared" si="3"/>
        <v>2</v>
      </c>
      <c r="E51" s="10" t="s">
        <v>213</v>
      </c>
      <c r="F51" s="5" t="s">
        <v>345</v>
      </c>
      <c r="G51" s="5"/>
      <c r="H51" s="5"/>
      <c r="I51" s="5"/>
      <c r="J51" s="5"/>
      <c r="K51" s="5"/>
      <c r="L51" s="5"/>
      <c r="M51" s="5"/>
      <c r="N51" s="5"/>
    </row>
    <row r="52" spans="1:14" ht="30" customHeight="1" x14ac:dyDescent="0.25">
      <c r="A52" s="5">
        <v>51</v>
      </c>
      <c r="B52" s="10" t="s">
        <v>251</v>
      </c>
      <c r="C52" s="21">
        <f t="shared" si="2"/>
        <v>4.0816326530612242E-2</v>
      </c>
      <c r="D52" s="5">
        <f t="shared" si="3"/>
        <v>2</v>
      </c>
      <c r="E52" s="10" t="s">
        <v>260</v>
      </c>
      <c r="F52" s="10" t="s">
        <v>251</v>
      </c>
      <c r="G52" s="5"/>
      <c r="I52" s="5"/>
      <c r="J52" s="5"/>
      <c r="K52" s="5"/>
      <c r="L52" s="5"/>
      <c r="M52" s="5"/>
      <c r="N52" s="5"/>
    </row>
    <row r="53" spans="1:14" x14ac:dyDescent="0.25">
      <c r="A53" s="5">
        <v>52</v>
      </c>
      <c r="B53" s="10" t="s">
        <v>279</v>
      </c>
      <c r="C53" s="21">
        <f t="shared" si="2"/>
        <v>4.0816326530612242E-2</v>
      </c>
      <c r="D53" s="5">
        <f t="shared" si="3"/>
        <v>2</v>
      </c>
      <c r="E53" s="10" t="s">
        <v>279</v>
      </c>
      <c r="F53" s="10" t="s">
        <v>279</v>
      </c>
      <c r="G53" s="5"/>
      <c r="I53" s="5"/>
      <c r="J53" s="5"/>
      <c r="K53" s="5"/>
      <c r="L53" s="5"/>
      <c r="M53" s="5"/>
      <c r="N53" s="5"/>
    </row>
    <row r="54" spans="1:14" x14ac:dyDescent="0.25">
      <c r="A54" s="5">
        <v>53</v>
      </c>
      <c r="B54" s="10" t="s">
        <v>280</v>
      </c>
      <c r="C54" s="21">
        <f t="shared" si="2"/>
        <v>4.0816326530612242E-2</v>
      </c>
      <c r="D54" s="5">
        <f t="shared" si="3"/>
        <v>2</v>
      </c>
      <c r="E54" s="10" t="s">
        <v>280</v>
      </c>
      <c r="F54" s="10" t="s">
        <v>380</v>
      </c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5">
        <v>54</v>
      </c>
      <c r="B55" s="10" t="s">
        <v>364</v>
      </c>
      <c r="C55" s="21">
        <f t="shared" si="2"/>
        <v>2.0408163265306121E-2</v>
      </c>
      <c r="D55" s="5">
        <f t="shared" si="3"/>
        <v>1</v>
      </c>
      <c r="E55" s="10" t="s">
        <v>364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 ht="30" x14ac:dyDescent="0.25">
      <c r="A56" s="5">
        <v>55</v>
      </c>
      <c r="B56" s="9" t="s">
        <v>144</v>
      </c>
      <c r="C56" s="21">
        <f t="shared" si="2"/>
        <v>2.0408163265306121E-2</v>
      </c>
      <c r="D56" s="5">
        <f t="shared" si="3"/>
        <v>1</v>
      </c>
      <c r="E56" s="9" t="s">
        <v>144</v>
      </c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5">
        <v>56</v>
      </c>
      <c r="B57" s="10" t="s">
        <v>156</v>
      </c>
      <c r="C57" s="21">
        <f t="shared" si="2"/>
        <v>2.0408163265306121E-2</v>
      </c>
      <c r="D57" s="5">
        <f t="shared" si="3"/>
        <v>1</v>
      </c>
      <c r="E57" s="10" t="s">
        <v>156</v>
      </c>
      <c r="F57" s="5"/>
      <c r="G57" s="10"/>
      <c r="H57" s="5"/>
      <c r="I57" s="5"/>
      <c r="J57" s="5"/>
      <c r="K57" s="5"/>
      <c r="L57" s="5"/>
      <c r="M57" s="5"/>
      <c r="N57" s="5"/>
    </row>
    <row r="58" spans="1:14" x14ac:dyDescent="0.25">
      <c r="A58" s="5">
        <v>57</v>
      </c>
      <c r="B58" s="10" t="s">
        <v>126</v>
      </c>
      <c r="C58" s="21">
        <f t="shared" si="2"/>
        <v>2.0408163265306121E-2</v>
      </c>
      <c r="D58" s="5">
        <f t="shared" si="3"/>
        <v>1</v>
      </c>
      <c r="E58" s="10" t="s">
        <v>126</v>
      </c>
      <c r="F58" s="5"/>
      <c r="G58" s="10"/>
      <c r="H58" s="5"/>
      <c r="I58" s="5"/>
      <c r="J58" s="5"/>
      <c r="K58" s="5"/>
      <c r="L58" s="5"/>
      <c r="M58" s="5"/>
      <c r="N58" s="5"/>
    </row>
    <row r="59" spans="1:14" x14ac:dyDescent="0.25">
      <c r="A59" s="5">
        <v>58</v>
      </c>
      <c r="B59" s="10" t="s">
        <v>379</v>
      </c>
      <c r="C59" s="21">
        <f t="shared" si="2"/>
        <v>2.0408163265306121E-2</v>
      </c>
      <c r="D59" s="5">
        <f t="shared" si="3"/>
        <v>1</v>
      </c>
      <c r="E59" s="10" t="s">
        <v>379</v>
      </c>
      <c r="F59" s="5"/>
      <c r="G59" s="10"/>
      <c r="H59" s="5"/>
      <c r="I59" s="5"/>
      <c r="J59" s="5"/>
      <c r="K59" s="5"/>
      <c r="L59" s="5"/>
      <c r="M59" s="5"/>
      <c r="N59" s="5"/>
    </row>
    <row r="60" spans="1:14" x14ac:dyDescent="0.25">
      <c r="A60" s="5">
        <v>59</v>
      </c>
      <c r="B60" s="10" t="s">
        <v>11</v>
      </c>
      <c r="C60" s="21">
        <f t="shared" si="2"/>
        <v>2.0408163265306121E-2</v>
      </c>
      <c r="D60" s="5">
        <f t="shared" si="3"/>
        <v>1</v>
      </c>
      <c r="E60" s="10" t="s">
        <v>11</v>
      </c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5">
        <v>60</v>
      </c>
      <c r="B61" s="10" t="s">
        <v>244</v>
      </c>
      <c r="C61" s="21">
        <f t="shared" si="2"/>
        <v>2.0408163265306121E-2</v>
      </c>
      <c r="D61" s="5">
        <f t="shared" si="3"/>
        <v>1</v>
      </c>
      <c r="E61" s="10" t="s">
        <v>244</v>
      </c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>
        <v>61</v>
      </c>
      <c r="B62" s="10" t="s">
        <v>281</v>
      </c>
      <c r="C62" s="21">
        <f t="shared" si="2"/>
        <v>2.0408163265306121E-2</v>
      </c>
      <c r="D62" s="5">
        <f t="shared" si="3"/>
        <v>1</v>
      </c>
      <c r="E62" s="10" t="s">
        <v>281</v>
      </c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>
        <v>62</v>
      </c>
      <c r="B63" s="10" t="s">
        <v>282</v>
      </c>
      <c r="C63" s="21">
        <f t="shared" si="2"/>
        <v>2.0408163265306121E-2</v>
      </c>
      <c r="D63" s="5">
        <f t="shared" si="3"/>
        <v>1</v>
      </c>
      <c r="E63" s="10" t="s">
        <v>282</v>
      </c>
      <c r="F63" s="5"/>
      <c r="G63" s="5"/>
      <c r="H63" s="5"/>
      <c r="I63" s="5"/>
      <c r="J63" s="5"/>
      <c r="K63" s="5"/>
      <c r="L63" s="5"/>
      <c r="M63" s="5"/>
      <c r="N63" s="5"/>
    </row>
    <row r="64" spans="1:14" ht="22.5" customHeight="1" x14ac:dyDescent="0.25">
      <c r="A64" s="5">
        <v>63</v>
      </c>
      <c r="B64" s="10" t="s">
        <v>283</v>
      </c>
      <c r="C64" s="21">
        <f t="shared" si="2"/>
        <v>2.0408163265306121E-2</v>
      </c>
      <c r="D64" s="5">
        <f t="shared" si="3"/>
        <v>1</v>
      </c>
      <c r="E64" s="10" t="s">
        <v>283</v>
      </c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>
        <v>64</v>
      </c>
      <c r="B65" s="10" t="s">
        <v>284</v>
      </c>
      <c r="C65" s="21">
        <f t="shared" si="2"/>
        <v>2.0408163265306121E-2</v>
      </c>
      <c r="D65" s="5">
        <f t="shared" si="3"/>
        <v>1</v>
      </c>
      <c r="E65" s="10" t="s">
        <v>284</v>
      </c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>
        <v>65</v>
      </c>
      <c r="B66" s="10" t="s">
        <v>59</v>
      </c>
      <c r="C66" s="21">
        <f t="shared" ref="C66:C97" si="4">D66/49</f>
        <v>2.0408163265306121E-2</v>
      </c>
      <c r="D66" s="5">
        <f t="shared" ref="D66:D97" si="5">COUNTA(E66:AF66)</f>
        <v>1</v>
      </c>
      <c r="E66" s="10" t="s">
        <v>59</v>
      </c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5">
        <v>66</v>
      </c>
      <c r="B67" s="3" t="s">
        <v>354</v>
      </c>
      <c r="C67" s="21">
        <f t="shared" si="4"/>
        <v>2.0408163265306121E-2</v>
      </c>
      <c r="D67" s="5">
        <f t="shared" si="5"/>
        <v>1</v>
      </c>
      <c r="E67" s="3" t="s">
        <v>354</v>
      </c>
      <c r="F67" s="5"/>
      <c r="G67" s="5"/>
      <c r="H67" s="5"/>
      <c r="I67" s="5"/>
      <c r="J67" s="5"/>
      <c r="K67" s="5"/>
      <c r="L67" s="5"/>
      <c r="M67" s="5"/>
      <c r="N67" s="5"/>
    </row>
    <row r="68" spans="1:14" ht="30" x14ac:dyDescent="0.25">
      <c r="A68" s="5">
        <v>67</v>
      </c>
      <c r="B68" s="3" t="s">
        <v>356</v>
      </c>
      <c r="C68" s="21">
        <f t="shared" si="4"/>
        <v>2.0408163265306121E-2</v>
      </c>
      <c r="D68" s="5">
        <f t="shared" si="5"/>
        <v>1</v>
      </c>
      <c r="E68" s="3" t="s">
        <v>356</v>
      </c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5">
      <c r="A69" s="5">
        <v>68</v>
      </c>
      <c r="B69" s="10" t="s">
        <v>247</v>
      </c>
      <c r="C69" s="21">
        <f t="shared" si="4"/>
        <v>2.0408163265306121E-2</v>
      </c>
      <c r="D69" s="5">
        <f t="shared" si="5"/>
        <v>1</v>
      </c>
      <c r="E69" s="10" t="s">
        <v>247</v>
      </c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 s="5">
        <v>69</v>
      </c>
      <c r="B70" s="10" t="s">
        <v>68</v>
      </c>
      <c r="C70" s="21">
        <f t="shared" si="4"/>
        <v>2.0408163265306121E-2</v>
      </c>
      <c r="D70" s="5">
        <f t="shared" si="5"/>
        <v>1</v>
      </c>
      <c r="E70" s="10" t="s">
        <v>68</v>
      </c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5">
        <v>70</v>
      </c>
      <c r="B71" s="10" t="s">
        <v>352</v>
      </c>
      <c r="C71" s="21">
        <f t="shared" si="4"/>
        <v>2.0408163265306121E-2</v>
      </c>
      <c r="D71" s="5">
        <f t="shared" si="5"/>
        <v>1</v>
      </c>
      <c r="E71" s="10" t="s">
        <v>352</v>
      </c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5">
      <c r="A72" s="5">
        <v>71</v>
      </c>
      <c r="B72" s="10" t="s">
        <v>99</v>
      </c>
      <c r="C72" s="21">
        <f t="shared" si="4"/>
        <v>2.0408163265306121E-2</v>
      </c>
      <c r="D72" s="5">
        <f t="shared" si="5"/>
        <v>1</v>
      </c>
      <c r="E72" s="10" t="s">
        <v>99</v>
      </c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5">
      <c r="A73" s="5">
        <v>72</v>
      </c>
      <c r="B73" s="10" t="s">
        <v>335</v>
      </c>
      <c r="C73" s="21">
        <f t="shared" si="4"/>
        <v>2.0408163265306121E-2</v>
      </c>
      <c r="D73" s="5">
        <f t="shared" si="5"/>
        <v>1</v>
      </c>
      <c r="E73" s="10" t="s">
        <v>335</v>
      </c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5">
      <c r="A74" s="5">
        <v>73</v>
      </c>
      <c r="B74" s="10" t="s">
        <v>108</v>
      </c>
      <c r="C74" s="21">
        <f t="shared" si="4"/>
        <v>2.0408163265306121E-2</v>
      </c>
      <c r="D74" s="5">
        <f t="shared" si="5"/>
        <v>1</v>
      </c>
      <c r="E74" s="10" t="s">
        <v>108</v>
      </c>
      <c r="F74" s="5"/>
      <c r="G74" s="5"/>
      <c r="H74" s="5"/>
      <c r="I74" s="5"/>
      <c r="J74" s="5"/>
      <c r="K74" s="5"/>
      <c r="L74" s="5"/>
      <c r="M74" s="5"/>
      <c r="N74" s="5"/>
    </row>
    <row r="75" spans="1:14" ht="30" x14ac:dyDescent="0.25">
      <c r="A75" s="5">
        <v>74</v>
      </c>
      <c r="B75" s="9" t="s">
        <v>351</v>
      </c>
      <c r="C75" s="21">
        <f t="shared" si="4"/>
        <v>2.0408163265306121E-2</v>
      </c>
      <c r="D75" s="5">
        <f t="shared" si="5"/>
        <v>1</v>
      </c>
      <c r="E75" s="9" t="s">
        <v>351</v>
      </c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5">
        <v>75</v>
      </c>
      <c r="B76" s="10" t="s">
        <v>110</v>
      </c>
      <c r="C76" s="21">
        <f t="shared" si="4"/>
        <v>2.0408163265306121E-2</v>
      </c>
      <c r="D76" s="5">
        <f t="shared" si="5"/>
        <v>1</v>
      </c>
      <c r="E76" s="10" t="s">
        <v>110</v>
      </c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5">
      <c r="A77" s="5">
        <v>76</v>
      </c>
      <c r="B77" s="10" t="s">
        <v>266</v>
      </c>
      <c r="C77" s="21">
        <f t="shared" si="4"/>
        <v>2.0408163265306121E-2</v>
      </c>
      <c r="D77" s="5">
        <f t="shared" si="5"/>
        <v>1</v>
      </c>
      <c r="E77" s="10" t="s">
        <v>266</v>
      </c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5">
      <c r="A78" s="5">
        <v>77</v>
      </c>
      <c r="B78" s="10" t="s">
        <v>111</v>
      </c>
      <c r="C78" s="21">
        <f t="shared" si="4"/>
        <v>2.0408163265306121E-2</v>
      </c>
      <c r="D78" s="5">
        <f t="shared" si="5"/>
        <v>1</v>
      </c>
      <c r="E78" s="10" t="s">
        <v>111</v>
      </c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5">
        <v>78</v>
      </c>
      <c r="B79" s="10" t="s">
        <v>112</v>
      </c>
      <c r="C79" s="21">
        <f t="shared" si="4"/>
        <v>2.0408163265306121E-2</v>
      </c>
      <c r="D79" s="5">
        <f t="shared" si="5"/>
        <v>1</v>
      </c>
      <c r="E79" s="10" t="s">
        <v>112</v>
      </c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5">
        <v>79</v>
      </c>
      <c r="B80" s="10" t="s">
        <v>264</v>
      </c>
      <c r="C80" s="21">
        <f t="shared" si="4"/>
        <v>2.0408163265306121E-2</v>
      </c>
      <c r="D80" s="5">
        <f t="shared" si="5"/>
        <v>1</v>
      </c>
      <c r="E80" s="10" t="s">
        <v>264</v>
      </c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5">
        <v>80</v>
      </c>
      <c r="B81" s="10" t="s">
        <v>116</v>
      </c>
      <c r="C81" s="21">
        <f t="shared" si="4"/>
        <v>2.0408163265306121E-2</v>
      </c>
      <c r="D81" s="5">
        <f t="shared" si="5"/>
        <v>1</v>
      </c>
      <c r="E81" s="10" t="s">
        <v>116</v>
      </c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5">
        <v>81</v>
      </c>
      <c r="B82" s="10" t="s">
        <v>121</v>
      </c>
      <c r="C82" s="21">
        <f t="shared" si="4"/>
        <v>2.0408163265306121E-2</v>
      </c>
      <c r="D82" s="5">
        <f t="shared" si="5"/>
        <v>1</v>
      </c>
      <c r="E82" s="10" t="s">
        <v>121</v>
      </c>
      <c r="F82" s="5"/>
      <c r="G82" s="5"/>
      <c r="H82" s="5"/>
      <c r="I82" s="5"/>
      <c r="J82" s="5"/>
      <c r="K82" s="5"/>
      <c r="L82" s="5"/>
      <c r="M82" s="5"/>
      <c r="N82" s="5"/>
    </row>
    <row r="83" spans="1:14" ht="20.25" customHeight="1" x14ac:dyDescent="0.25">
      <c r="A83" s="5">
        <v>82</v>
      </c>
      <c r="B83" s="10" t="s">
        <v>357</v>
      </c>
      <c r="C83" s="21">
        <f t="shared" si="4"/>
        <v>2.0408163265306121E-2</v>
      </c>
      <c r="D83" s="5">
        <f t="shared" si="5"/>
        <v>1</v>
      </c>
      <c r="E83" s="10" t="s">
        <v>357</v>
      </c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5">
        <v>83</v>
      </c>
      <c r="B84" s="10" t="s">
        <v>143</v>
      </c>
      <c r="C84" s="21">
        <f t="shared" si="4"/>
        <v>2.0408163265306121E-2</v>
      </c>
      <c r="D84" s="5">
        <f t="shared" si="5"/>
        <v>1</v>
      </c>
      <c r="E84" s="10" t="s">
        <v>143</v>
      </c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5">
        <v>84</v>
      </c>
      <c r="B85" s="10" t="s">
        <v>181</v>
      </c>
      <c r="C85" s="21">
        <f t="shared" si="4"/>
        <v>2.0408163265306121E-2</v>
      </c>
      <c r="D85" s="5">
        <f t="shared" si="5"/>
        <v>1</v>
      </c>
      <c r="E85" s="10" t="s">
        <v>181</v>
      </c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5">
        <v>85</v>
      </c>
      <c r="B86" s="10" t="s">
        <v>182</v>
      </c>
      <c r="C86" s="21">
        <f t="shared" si="4"/>
        <v>2.0408163265306121E-2</v>
      </c>
      <c r="D86" s="5">
        <f t="shared" si="5"/>
        <v>1</v>
      </c>
      <c r="E86" s="10" t="s">
        <v>182</v>
      </c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5">
        <v>86</v>
      </c>
      <c r="B87" s="10" t="s">
        <v>183</v>
      </c>
      <c r="C87" s="21">
        <f t="shared" si="4"/>
        <v>2.0408163265306121E-2</v>
      </c>
      <c r="D87" s="5">
        <f t="shared" si="5"/>
        <v>1</v>
      </c>
      <c r="E87" s="10" t="s">
        <v>183</v>
      </c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5">
      <c r="A88" s="5">
        <v>87</v>
      </c>
      <c r="B88" s="10" t="s">
        <v>184</v>
      </c>
      <c r="C88" s="21">
        <f t="shared" si="4"/>
        <v>2.0408163265306121E-2</v>
      </c>
      <c r="D88" s="5">
        <f t="shared" si="5"/>
        <v>1</v>
      </c>
      <c r="E88" s="10" t="s">
        <v>184</v>
      </c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5">
        <v>88</v>
      </c>
      <c r="B89" s="10" t="s">
        <v>341</v>
      </c>
      <c r="C89" s="21">
        <f t="shared" si="4"/>
        <v>2.0408163265306121E-2</v>
      </c>
      <c r="D89" s="5">
        <f t="shared" si="5"/>
        <v>1</v>
      </c>
      <c r="E89" s="10" t="s">
        <v>341</v>
      </c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5">
        <v>89</v>
      </c>
      <c r="B90" s="10" t="s">
        <v>305</v>
      </c>
      <c r="C90" s="21">
        <f t="shared" si="4"/>
        <v>2.0408163265306121E-2</v>
      </c>
      <c r="D90" s="5">
        <f t="shared" si="5"/>
        <v>1</v>
      </c>
      <c r="E90" s="10" t="s">
        <v>305</v>
      </c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5">
        <v>90</v>
      </c>
      <c r="B91" s="17" t="s">
        <v>307</v>
      </c>
      <c r="C91" s="21">
        <f t="shared" si="4"/>
        <v>2.0408163265306121E-2</v>
      </c>
      <c r="D91" s="5">
        <f t="shared" si="5"/>
        <v>1</v>
      </c>
      <c r="E91" s="17" t="s">
        <v>307</v>
      </c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5">
        <v>91</v>
      </c>
      <c r="B92" s="17" t="s">
        <v>192</v>
      </c>
      <c r="C92" s="21">
        <f t="shared" si="4"/>
        <v>2.0408163265306121E-2</v>
      </c>
      <c r="D92" s="5">
        <f t="shared" si="5"/>
        <v>1</v>
      </c>
      <c r="E92" s="17" t="s">
        <v>192</v>
      </c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5">
        <v>92</v>
      </c>
      <c r="B93" s="10" t="s">
        <v>310</v>
      </c>
      <c r="C93" s="21">
        <f t="shared" si="4"/>
        <v>2.0408163265306121E-2</v>
      </c>
      <c r="D93" s="5">
        <f t="shared" si="5"/>
        <v>1</v>
      </c>
      <c r="E93" s="10" t="s">
        <v>310</v>
      </c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5">
      <c r="A94" s="5">
        <v>93</v>
      </c>
      <c r="B94" s="10" t="s">
        <v>311</v>
      </c>
      <c r="C94" s="21">
        <f t="shared" si="4"/>
        <v>2.0408163265306121E-2</v>
      </c>
      <c r="D94" s="5">
        <f t="shared" si="5"/>
        <v>1</v>
      </c>
      <c r="E94" s="10" t="s">
        <v>311</v>
      </c>
      <c r="G94" s="5"/>
      <c r="H94" s="5"/>
      <c r="I94" s="5"/>
      <c r="J94" s="5"/>
      <c r="K94" s="5"/>
      <c r="L94" s="5"/>
      <c r="M94" s="5"/>
      <c r="N94" s="5"/>
    </row>
    <row r="95" spans="1:14" x14ac:dyDescent="0.25">
      <c r="A95" s="5">
        <v>94</v>
      </c>
      <c r="B95" s="10" t="s">
        <v>203</v>
      </c>
      <c r="C95" s="21">
        <f t="shared" si="4"/>
        <v>2.0408163265306121E-2</v>
      </c>
      <c r="D95" s="5">
        <f t="shared" si="5"/>
        <v>1</v>
      </c>
      <c r="E95" s="10" t="s">
        <v>203</v>
      </c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5">
      <c r="A96" s="5">
        <v>95</v>
      </c>
      <c r="B96" s="10" t="s">
        <v>209</v>
      </c>
      <c r="C96" s="21">
        <f t="shared" si="4"/>
        <v>2.0408163265306121E-2</v>
      </c>
      <c r="D96" s="5">
        <f t="shared" si="5"/>
        <v>1</v>
      </c>
      <c r="E96" s="10" t="s">
        <v>209</v>
      </c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5">
      <c r="A97" s="5">
        <v>96</v>
      </c>
      <c r="B97" s="10" t="s">
        <v>211</v>
      </c>
      <c r="C97" s="21">
        <f t="shared" si="4"/>
        <v>2.0408163265306121E-2</v>
      </c>
      <c r="D97" s="5">
        <f t="shared" si="5"/>
        <v>1</v>
      </c>
      <c r="E97" s="10" t="s">
        <v>211</v>
      </c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5">
        <v>97</v>
      </c>
      <c r="B98" s="10" t="s">
        <v>212</v>
      </c>
      <c r="C98" s="21">
        <f t="shared" ref="C98:C106" si="6">D98/49</f>
        <v>2.0408163265306121E-2</v>
      </c>
      <c r="D98" s="5">
        <f t="shared" ref="D98:D105" si="7">COUNTA(E98:AF98)</f>
        <v>1</v>
      </c>
      <c r="E98" s="10" t="s">
        <v>212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5">
        <v>98</v>
      </c>
      <c r="B99" s="10" t="s">
        <v>216</v>
      </c>
      <c r="C99" s="21">
        <f t="shared" si="6"/>
        <v>2.0408163265306121E-2</v>
      </c>
      <c r="D99" s="5">
        <f t="shared" si="7"/>
        <v>1</v>
      </c>
      <c r="E99" s="10" t="s">
        <v>216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5">
        <v>99</v>
      </c>
      <c r="B100" s="10" t="s">
        <v>226</v>
      </c>
      <c r="C100" s="21">
        <f t="shared" si="6"/>
        <v>2.0408163265306121E-2</v>
      </c>
      <c r="D100" s="5">
        <f t="shared" si="7"/>
        <v>1</v>
      </c>
      <c r="E100" s="10" t="s">
        <v>226</v>
      </c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5">
        <v>100</v>
      </c>
      <c r="B101" s="10" t="s">
        <v>229</v>
      </c>
      <c r="C101" s="21">
        <f t="shared" si="6"/>
        <v>2.0408163265306121E-2</v>
      </c>
      <c r="D101" s="5">
        <f t="shared" si="7"/>
        <v>1</v>
      </c>
      <c r="E101" s="10" t="s">
        <v>229</v>
      </c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5">
        <v>101</v>
      </c>
      <c r="B102" s="10" t="s">
        <v>230</v>
      </c>
      <c r="C102" s="21">
        <f t="shared" si="6"/>
        <v>2.0408163265306121E-2</v>
      </c>
      <c r="D102" s="5">
        <f t="shared" si="7"/>
        <v>1</v>
      </c>
      <c r="E102" s="10" t="s">
        <v>230</v>
      </c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5">
      <c r="A103" s="5">
        <v>102</v>
      </c>
      <c r="B103" s="10" t="s">
        <v>231</v>
      </c>
      <c r="C103" s="21">
        <f t="shared" si="6"/>
        <v>2.0408163265306121E-2</v>
      </c>
      <c r="D103" s="5">
        <f t="shared" si="7"/>
        <v>1</v>
      </c>
      <c r="E103" s="10" t="s">
        <v>231</v>
      </c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5">
      <c r="A104" s="5">
        <v>103</v>
      </c>
      <c r="B104" s="10" t="s">
        <v>232</v>
      </c>
      <c r="C104" s="21">
        <f t="shared" si="6"/>
        <v>2.0408163265306121E-2</v>
      </c>
      <c r="D104" s="5">
        <f t="shared" si="7"/>
        <v>1</v>
      </c>
      <c r="E104" s="10" t="s">
        <v>232</v>
      </c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5">
      <c r="A105" s="5">
        <v>104</v>
      </c>
      <c r="B105" s="10" t="s">
        <v>233</v>
      </c>
      <c r="C105" s="21">
        <f t="shared" si="6"/>
        <v>2.0408163265306121E-2</v>
      </c>
      <c r="D105" s="5">
        <f t="shared" si="7"/>
        <v>1</v>
      </c>
      <c r="E105" s="10" t="s">
        <v>233</v>
      </c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5">
      <c r="C106" s="25">
        <f t="shared" si="6"/>
        <v>6.7551020408163263</v>
      </c>
      <c r="D106" s="24">
        <f>SUM(D2:D105)</f>
        <v>331</v>
      </c>
      <c r="E106" s="22">
        <f>51/331</f>
        <v>0.15407854984894259</v>
      </c>
      <c r="F106" t="s">
        <v>359</v>
      </c>
    </row>
    <row r="107" spans="1:14" x14ac:dyDescent="0.25">
      <c r="E107" s="22">
        <f>91/331</f>
        <v>0.27492447129909364</v>
      </c>
      <c r="F107" t="s">
        <v>360</v>
      </c>
    </row>
  </sheetData>
  <sortState xmlns:xlrd2="http://schemas.microsoft.com/office/spreadsheetml/2017/richdata2" ref="A3:AE108">
    <sortCondition descending="1" ref="D1:D10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541E-A4A6-4E03-8967-16AE0E223607}">
  <dimension ref="A1:DD131"/>
  <sheetViews>
    <sheetView topLeftCell="C1" workbookViewId="0">
      <selection activeCell="K5" sqref="K5"/>
    </sheetView>
  </sheetViews>
  <sheetFormatPr defaultRowHeight="15" x14ac:dyDescent="0.25"/>
  <cols>
    <col min="1" max="1" width="29.85546875" style="26" customWidth="1"/>
    <col min="2" max="3" width="24.7109375" style="26" customWidth="1"/>
    <col min="4" max="4" width="61.7109375" style="26" bestFit="1" customWidth="1"/>
  </cols>
  <sheetData>
    <row r="1" spans="1:15" ht="46.5" customHeight="1" x14ac:dyDescent="0.25">
      <c r="A1" s="72" t="s">
        <v>489</v>
      </c>
      <c r="B1" s="72" t="s">
        <v>490</v>
      </c>
      <c r="C1" s="72" t="s">
        <v>488</v>
      </c>
      <c r="D1" s="72" t="s">
        <v>389</v>
      </c>
    </row>
    <row r="2" spans="1:15" ht="25.5" x14ac:dyDescent="0.25">
      <c r="A2" s="158" t="s">
        <v>405</v>
      </c>
      <c r="B2" s="74" t="s">
        <v>439</v>
      </c>
      <c r="C2" s="74" t="s">
        <v>477</v>
      </c>
      <c r="D2" s="75" t="s">
        <v>430</v>
      </c>
    </row>
    <row r="3" spans="1:15" x14ac:dyDescent="0.25">
      <c r="A3" s="158"/>
      <c r="B3" s="76" t="s">
        <v>440</v>
      </c>
      <c r="C3" s="76" t="s">
        <v>391</v>
      </c>
      <c r="D3" s="72" t="s">
        <v>141</v>
      </c>
    </row>
    <row r="4" spans="1:15" x14ac:dyDescent="0.25">
      <c r="A4" s="158"/>
      <c r="B4" s="155" t="s">
        <v>441</v>
      </c>
      <c r="C4" s="155" t="s">
        <v>392</v>
      </c>
      <c r="D4" s="75" t="s">
        <v>68</v>
      </c>
    </row>
    <row r="5" spans="1:15" x14ac:dyDescent="0.25">
      <c r="A5" s="158"/>
      <c r="B5" s="155"/>
      <c r="C5" s="155"/>
      <c r="D5" s="75" t="s">
        <v>311</v>
      </c>
    </row>
    <row r="6" spans="1:15" x14ac:dyDescent="0.25">
      <c r="A6" s="158"/>
      <c r="B6" s="155"/>
      <c r="C6" s="155"/>
      <c r="D6" s="75" t="s">
        <v>427</v>
      </c>
    </row>
    <row r="7" spans="1:15" x14ac:dyDescent="0.25">
      <c r="A7" s="158"/>
      <c r="B7" s="156" t="s">
        <v>442</v>
      </c>
      <c r="C7" s="156" t="s">
        <v>393</v>
      </c>
      <c r="D7" s="72" t="s">
        <v>401</v>
      </c>
    </row>
    <row r="8" spans="1:15" x14ac:dyDescent="0.25">
      <c r="A8" s="158"/>
      <c r="B8" s="156"/>
      <c r="C8" s="156"/>
      <c r="D8" s="104" t="s">
        <v>417</v>
      </c>
    </row>
    <row r="9" spans="1:15" x14ac:dyDescent="0.25">
      <c r="A9" s="158"/>
      <c r="B9" s="156"/>
      <c r="C9" s="156"/>
      <c r="D9" s="72" t="s">
        <v>396</v>
      </c>
    </row>
    <row r="10" spans="1:15" x14ac:dyDescent="0.25">
      <c r="A10" s="158"/>
      <c r="B10" s="156"/>
      <c r="C10" s="156"/>
      <c r="D10" s="72" t="s">
        <v>497</v>
      </c>
    </row>
    <row r="11" spans="1:15" x14ac:dyDescent="0.25">
      <c r="A11" s="158"/>
      <c r="B11" s="156"/>
      <c r="C11" s="156"/>
      <c r="D11" s="72" t="s">
        <v>498</v>
      </c>
    </row>
    <row r="12" spans="1:15" x14ac:dyDescent="0.25">
      <c r="A12" s="158"/>
      <c r="B12" s="156"/>
      <c r="C12" s="156"/>
      <c r="D12" s="72" t="s">
        <v>230</v>
      </c>
      <c r="O12" s="1"/>
    </row>
    <row r="13" spans="1:15" x14ac:dyDescent="0.25">
      <c r="A13" s="158"/>
      <c r="B13" s="156"/>
      <c r="C13" s="156"/>
      <c r="D13" s="72" t="s">
        <v>415</v>
      </c>
    </row>
    <row r="14" spans="1:15" x14ac:dyDescent="0.25">
      <c r="A14" s="158"/>
      <c r="B14" s="156"/>
      <c r="C14" s="156"/>
      <c r="D14" s="72" t="s">
        <v>404</v>
      </c>
    </row>
    <row r="15" spans="1:15" x14ac:dyDescent="0.25">
      <c r="A15" s="158"/>
      <c r="B15" s="156"/>
      <c r="C15" s="156"/>
      <c r="D15" s="72" t="s">
        <v>402</v>
      </c>
    </row>
    <row r="16" spans="1:15" x14ac:dyDescent="0.25">
      <c r="A16" s="158"/>
      <c r="B16" s="156"/>
      <c r="C16" s="156"/>
      <c r="D16" s="72" t="s">
        <v>403</v>
      </c>
    </row>
    <row r="17" spans="1:4" x14ac:dyDescent="0.25">
      <c r="A17" s="158"/>
      <c r="B17" s="156"/>
      <c r="C17" s="156"/>
      <c r="D17" s="72" t="s">
        <v>518</v>
      </c>
    </row>
    <row r="18" spans="1:4" x14ac:dyDescent="0.25">
      <c r="A18" s="158"/>
      <c r="B18" s="156"/>
      <c r="C18" s="156"/>
      <c r="D18" s="104" t="s">
        <v>557</v>
      </c>
    </row>
    <row r="19" spans="1:4" ht="25.5" x14ac:dyDescent="0.25">
      <c r="A19" s="158"/>
      <c r="B19" s="74" t="s">
        <v>443</v>
      </c>
      <c r="C19" s="74" t="s">
        <v>478</v>
      </c>
      <c r="D19" s="75" t="s">
        <v>508</v>
      </c>
    </row>
    <row r="20" spans="1:4" ht="18.75" customHeight="1" x14ac:dyDescent="0.25">
      <c r="A20" s="158"/>
      <c r="B20" s="156" t="s">
        <v>444</v>
      </c>
      <c r="C20" s="156" t="s">
        <v>482</v>
      </c>
      <c r="D20" s="72" t="s">
        <v>509</v>
      </c>
    </row>
    <row r="21" spans="1:4" x14ac:dyDescent="0.25">
      <c r="A21" s="158"/>
      <c r="B21" s="156"/>
      <c r="C21" s="156"/>
      <c r="D21" s="72" t="s">
        <v>410</v>
      </c>
    </row>
    <row r="22" spans="1:4" x14ac:dyDescent="0.25">
      <c r="A22" s="158"/>
      <c r="B22" s="156"/>
      <c r="C22" s="156"/>
      <c r="D22" s="72" t="s">
        <v>390</v>
      </c>
    </row>
    <row r="23" spans="1:4" x14ac:dyDescent="0.25">
      <c r="A23" s="158"/>
      <c r="B23" s="156"/>
      <c r="C23" s="156"/>
      <c r="D23" s="72" t="s">
        <v>306</v>
      </c>
    </row>
    <row r="24" spans="1:4" x14ac:dyDescent="0.25">
      <c r="A24" s="158"/>
      <c r="B24" s="156"/>
      <c r="C24" s="156"/>
      <c r="D24" s="72" t="s">
        <v>432</v>
      </c>
    </row>
    <row r="25" spans="1:4" x14ac:dyDescent="0.25">
      <c r="A25" s="158"/>
      <c r="B25" s="156"/>
      <c r="C25" s="156"/>
      <c r="D25" s="72" t="s">
        <v>307</v>
      </c>
    </row>
    <row r="26" spans="1:4" x14ac:dyDescent="0.25">
      <c r="A26" s="158"/>
      <c r="B26" s="156"/>
      <c r="C26" s="156"/>
      <c r="D26" s="72" t="s">
        <v>519</v>
      </c>
    </row>
    <row r="27" spans="1:4" x14ac:dyDescent="0.25">
      <c r="A27" s="158"/>
      <c r="B27" s="156"/>
      <c r="C27" s="156"/>
      <c r="D27" s="72" t="s">
        <v>408</v>
      </c>
    </row>
    <row r="28" spans="1:4" ht="18.75" customHeight="1" x14ac:dyDescent="0.25">
      <c r="A28" s="158"/>
      <c r="B28" s="157" t="s">
        <v>491</v>
      </c>
      <c r="C28" s="149" t="s">
        <v>483</v>
      </c>
      <c r="D28" s="75" t="s">
        <v>301</v>
      </c>
    </row>
    <row r="29" spans="1:4" ht="26.25" customHeight="1" x14ac:dyDescent="0.25">
      <c r="A29" s="158"/>
      <c r="B29" s="157"/>
      <c r="C29" s="150"/>
      <c r="D29" s="75" t="s">
        <v>121</v>
      </c>
    </row>
    <row r="30" spans="1:4" x14ac:dyDescent="0.25">
      <c r="A30" s="158"/>
      <c r="B30" s="157"/>
      <c r="C30" s="150"/>
      <c r="D30" s="75" t="s">
        <v>499</v>
      </c>
    </row>
    <row r="31" spans="1:4" x14ac:dyDescent="0.25">
      <c r="A31" s="158"/>
      <c r="B31" s="157"/>
      <c r="C31" s="151"/>
      <c r="D31" s="75" t="s">
        <v>500</v>
      </c>
    </row>
    <row r="32" spans="1:4" ht="26.25" customHeight="1" x14ac:dyDescent="0.25">
      <c r="A32" s="158"/>
      <c r="B32" s="157"/>
      <c r="C32" s="146" t="s">
        <v>484</v>
      </c>
      <c r="D32" s="72" t="s">
        <v>520</v>
      </c>
    </row>
    <row r="33" spans="1:4" ht="16.5" customHeight="1" x14ac:dyDescent="0.25">
      <c r="A33" s="158"/>
      <c r="B33" s="146" t="s">
        <v>492</v>
      </c>
      <c r="C33" s="147"/>
      <c r="D33" s="72" t="s">
        <v>421</v>
      </c>
    </row>
    <row r="34" spans="1:4" x14ac:dyDescent="0.25">
      <c r="A34" s="158"/>
      <c r="B34" s="147"/>
      <c r="C34" s="147"/>
      <c r="D34" s="72" t="s">
        <v>322</v>
      </c>
    </row>
    <row r="35" spans="1:4" x14ac:dyDescent="0.25">
      <c r="A35" s="158"/>
      <c r="B35" s="147"/>
      <c r="C35" s="147"/>
      <c r="D35" s="72" t="s">
        <v>374</v>
      </c>
    </row>
    <row r="36" spans="1:4" x14ac:dyDescent="0.25">
      <c r="A36" s="158"/>
      <c r="B36" s="147"/>
      <c r="C36" s="147"/>
      <c r="D36" s="72" t="s">
        <v>279</v>
      </c>
    </row>
    <row r="37" spans="1:4" x14ac:dyDescent="0.25">
      <c r="A37" s="158"/>
      <c r="B37" s="147"/>
      <c r="C37" s="147"/>
      <c r="D37" s="72" t="s">
        <v>280</v>
      </c>
    </row>
    <row r="38" spans="1:4" x14ac:dyDescent="0.25">
      <c r="A38" s="158"/>
      <c r="B38" s="147"/>
      <c r="C38" s="147"/>
      <c r="D38" s="72" t="s">
        <v>165</v>
      </c>
    </row>
    <row r="39" spans="1:4" x14ac:dyDescent="0.25">
      <c r="A39" s="158"/>
      <c r="B39" s="147"/>
      <c r="C39" s="147"/>
      <c r="D39" s="72" t="s">
        <v>281</v>
      </c>
    </row>
    <row r="40" spans="1:4" x14ac:dyDescent="0.25">
      <c r="A40" s="158"/>
      <c r="B40" s="147"/>
      <c r="C40" s="147"/>
      <c r="D40" s="72" t="s">
        <v>282</v>
      </c>
    </row>
    <row r="41" spans="1:4" x14ac:dyDescent="0.25">
      <c r="A41" s="158"/>
      <c r="B41" s="147"/>
      <c r="C41" s="147"/>
      <c r="D41" s="72" t="s">
        <v>283</v>
      </c>
    </row>
    <row r="42" spans="1:4" x14ac:dyDescent="0.25">
      <c r="A42" s="158"/>
      <c r="B42" s="147"/>
      <c r="C42" s="147"/>
      <c r="D42" s="72" t="s">
        <v>431</v>
      </c>
    </row>
    <row r="43" spans="1:4" x14ac:dyDescent="0.25">
      <c r="A43" s="158"/>
      <c r="B43" s="147"/>
      <c r="C43" s="147"/>
      <c r="D43" s="72" t="s">
        <v>284</v>
      </c>
    </row>
    <row r="44" spans="1:4" x14ac:dyDescent="0.25">
      <c r="A44" s="158"/>
      <c r="B44" s="147"/>
      <c r="C44" s="147"/>
      <c r="D44" s="72" t="s">
        <v>352</v>
      </c>
    </row>
    <row r="45" spans="1:4" x14ac:dyDescent="0.25">
      <c r="A45" s="158"/>
      <c r="B45" s="147"/>
      <c r="C45" s="147"/>
      <c r="D45" s="72" t="s">
        <v>264</v>
      </c>
    </row>
    <row r="46" spans="1:4" x14ac:dyDescent="0.25">
      <c r="A46" s="158"/>
      <c r="B46" s="147"/>
      <c r="C46" s="148"/>
      <c r="D46" s="72" t="s">
        <v>553</v>
      </c>
    </row>
    <row r="47" spans="1:4" x14ac:dyDescent="0.25">
      <c r="A47" s="158"/>
      <c r="B47" s="148"/>
      <c r="C47" s="149" t="s">
        <v>485</v>
      </c>
      <c r="D47" s="75" t="s">
        <v>521</v>
      </c>
    </row>
    <row r="48" spans="1:4" ht="18" customHeight="1" x14ac:dyDescent="0.25">
      <c r="A48" s="158"/>
      <c r="B48" s="149" t="s">
        <v>493</v>
      </c>
      <c r="C48" s="150"/>
      <c r="D48" s="75" t="s">
        <v>106</v>
      </c>
    </row>
    <row r="49" spans="1:4" x14ac:dyDescent="0.25">
      <c r="A49" s="158"/>
      <c r="B49" s="150"/>
      <c r="C49" s="150"/>
      <c r="D49" s="75" t="s">
        <v>274</v>
      </c>
    </row>
    <row r="50" spans="1:4" x14ac:dyDescent="0.25">
      <c r="A50" s="158"/>
      <c r="B50" s="150"/>
      <c r="C50" s="150"/>
      <c r="D50" s="75" t="s">
        <v>50</v>
      </c>
    </row>
    <row r="51" spans="1:4" x14ac:dyDescent="0.25">
      <c r="A51" s="158"/>
      <c r="B51" s="150"/>
      <c r="C51" s="150"/>
      <c r="D51" s="75" t="s">
        <v>194</v>
      </c>
    </row>
    <row r="52" spans="1:4" x14ac:dyDescent="0.25">
      <c r="A52" s="158"/>
      <c r="B52" s="150"/>
      <c r="C52" s="150"/>
      <c r="D52" s="75" t="s">
        <v>21</v>
      </c>
    </row>
    <row r="53" spans="1:4" x14ac:dyDescent="0.25">
      <c r="A53" s="158"/>
      <c r="B53" s="150"/>
      <c r="C53" s="150"/>
      <c r="D53" s="75" t="s">
        <v>40</v>
      </c>
    </row>
    <row r="54" spans="1:4" x14ac:dyDescent="0.25">
      <c r="A54" s="158"/>
      <c r="B54" s="150"/>
      <c r="C54" s="150"/>
      <c r="D54" s="75" t="s">
        <v>386</v>
      </c>
    </row>
    <row r="55" spans="1:4" x14ac:dyDescent="0.25">
      <c r="A55" s="158"/>
      <c r="B55" s="150"/>
      <c r="C55" s="150"/>
      <c r="D55" s="75" t="s">
        <v>387</v>
      </c>
    </row>
    <row r="56" spans="1:4" x14ac:dyDescent="0.25">
      <c r="A56" s="158"/>
      <c r="B56" s="150"/>
      <c r="C56" s="150"/>
      <c r="D56" s="75" t="s">
        <v>186</v>
      </c>
    </row>
    <row r="57" spans="1:4" x14ac:dyDescent="0.25">
      <c r="A57" s="158"/>
      <c r="B57" s="150"/>
      <c r="C57" s="150"/>
      <c r="D57" s="75" t="s">
        <v>196</v>
      </c>
    </row>
    <row r="58" spans="1:4" x14ac:dyDescent="0.25">
      <c r="A58" s="158"/>
      <c r="B58" s="150"/>
      <c r="C58" s="150"/>
      <c r="D58" s="75" t="s">
        <v>39</v>
      </c>
    </row>
    <row r="59" spans="1:4" x14ac:dyDescent="0.25">
      <c r="A59" s="158"/>
      <c r="B59" s="150"/>
      <c r="C59" s="150"/>
      <c r="D59" s="75" t="s">
        <v>377</v>
      </c>
    </row>
    <row r="60" spans="1:4" x14ac:dyDescent="0.25">
      <c r="A60" s="158"/>
      <c r="B60" s="150"/>
      <c r="C60" s="150"/>
      <c r="D60" s="75" t="s">
        <v>522</v>
      </c>
    </row>
    <row r="61" spans="1:4" x14ac:dyDescent="0.25">
      <c r="A61" s="158"/>
      <c r="B61" s="150"/>
      <c r="C61" s="150"/>
      <c r="D61" s="75" t="s">
        <v>412</v>
      </c>
    </row>
    <row r="62" spans="1:4" x14ac:dyDescent="0.25">
      <c r="A62" s="158"/>
      <c r="B62" s="150"/>
      <c r="C62" s="151"/>
      <c r="D62" s="75" t="s">
        <v>550</v>
      </c>
    </row>
    <row r="63" spans="1:4" x14ac:dyDescent="0.25">
      <c r="A63" s="158"/>
      <c r="B63" s="151"/>
      <c r="C63" s="156" t="s">
        <v>486</v>
      </c>
      <c r="D63" s="72" t="s">
        <v>129</v>
      </c>
    </row>
    <row r="64" spans="1:4" ht="15" customHeight="1" x14ac:dyDescent="0.25">
      <c r="A64" s="158"/>
      <c r="B64" s="156" t="s">
        <v>494</v>
      </c>
      <c r="C64" s="156"/>
      <c r="D64" s="72" t="s">
        <v>130</v>
      </c>
    </row>
    <row r="65" spans="1:4" x14ac:dyDescent="0.25">
      <c r="A65" s="158"/>
      <c r="B65" s="156"/>
      <c r="C65" s="156"/>
      <c r="D65" s="72" t="s">
        <v>22</v>
      </c>
    </row>
    <row r="66" spans="1:4" x14ac:dyDescent="0.25">
      <c r="A66" s="158"/>
      <c r="B66" s="156"/>
      <c r="C66" s="156"/>
      <c r="D66" s="72" t="s">
        <v>139</v>
      </c>
    </row>
    <row r="67" spans="1:4" x14ac:dyDescent="0.25">
      <c r="A67" s="158"/>
      <c r="B67" s="156"/>
      <c r="C67" s="156"/>
      <c r="D67" s="72" t="s">
        <v>474</v>
      </c>
    </row>
    <row r="68" spans="1:4" x14ac:dyDescent="0.25">
      <c r="A68" s="158"/>
      <c r="B68" s="156"/>
      <c r="C68" s="156"/>
      <c r="D68" s="72" t="s">
        <v>496</v>
      </c>
    </row>
    <row r="69" spans="1:4" x14ac:dyDescent="0.25">
      <c r="A69" s="158"/>
      <c r="B69" s="156"/>
      <c r="C69" s="157" t="s">
        <v>487</v>
      </c>
      <c r="D69" s="75" t="s">
        <v>207</v>
      </c>
    </row>
    <row r="70" spans="1:4" ht="27" customHeight="1" x14ac:dyDescent="0.25">
      <c r="A70" s="158"/>
      <c r="B70" s="157" t="s">
        <v>495</v>
      </c>
      <c r="C70" s="157"/>
      <c r="D70" s="75" t="s">
        <v>523</v>
      </c>
    </row>
    <row r="71" spans="1:4" ht="28.5" customHeight="1" x14ac:dyDescent="0.25">
      <c r="A71" s="158"/>
      <c r="B71" s="157"/>
      <c r="C71" s="158" t="s">
        <v>2</v>
      </c>
      <c r="D71" s="72" t="s">
        <v>312</v>
      </c>
    </row>
    <row r="72" spans="1:4" x14ac:dyDescent="0.25">
      <c r="A72" s="158" t="s">
        <v>433</v>
      </c>
      <c r="B72" s="158" t="s">
        <v>462</v>
      </c>
      <c r="C72" s="158"/>
      <c r="D72" s="72" t="s">
        <v>471</v>
      </c>
    </row>
    <row r="73" spans="1:4" x14ac:dyDescent="0.25">
      <c r="A73" s="158"/>
      <c r="B73" s="158"/>
      <c r="C73" s="158"/>
      <c r="D73" s="72" t="s">
        <v>370</v>
      </c>
    </row>
    <row r="74" spans="1:4" x14ac:dyDescent="0.25">
      <c r="A74" s="158"/>
      <c r="B74" s="158"/>
      <c r="C74" s="158"/>
      <c r="D74" s="72" t="s">
        <v>501</v>
      </c>
    </row>
    <row r="75" spans="1:4" x14ac:dyDescent="0.25">
      <c r="A75" s="158"/>
      <c r="B75" s="158"/>
      <c r="C75" s="158"/>
      <c r="D75" s="72" t="s">
        <v>502</v>
      </c>
    </row>
    <row r="76" spans="1:4" x14ac:dyDescent="0.25">
      <c r="A76" s="158"/>
      <c r="B76" s="158"/>
      <c r="C76" s="158"/>
      <c r="D76" s="72" t="s">
        <v>503</v>
      </c>
    </row>
    <row r="77" spans="1:4" x14ac:dyDescent="0.25">
      <c r="A77" s="158"/>
      <c r="B77" s="158"/>
      <c r="C77" s="158"/>
      <c r="D77" s="72" t="s">
        <v>310</v>
      </c>
    </row>
    <row r="78" spans="1:4" x14ac:dyDescent="0.25">
      <c r="A78" s="158"/>
      <c r="B78" s="158"/>
      <c r="C78" s="158"/>
      <c r="D78" s="72" t="s">
        <v>398</v>
      </c>
    </row>
    <row r="79" spans="1:4" x14ac:dyDescent="0.25">
      <c r="A79" s="158"/>
      <c r="B79" s="158"/>
      <c r="C79" s="157" t="s">
        <v>479</v>
      </c>
      <c r="D79" s="75" t="s">
        <v>373</v>
      </c>
    </row>
    <row r="80" spans="1:4" x14ac:dyDescent="0.25">
      <c r="A80" s="158"/>
      <c r="B80" s="157" t="s">
        <v>465</v>
      </c>
      <c r="C80" s="157"/>
      <c r="D80" s="75" t="s">
        <v>467</v>
      </c>
    </row>
    <row r="81" spans="1:108" x14ac:dyDescent="0.25">
      <c r="A81" s="158"/>
      <c r="B81" s="157"/>
      <c r="C81" s="157"/>
      <c r="D81" s="75" t="s">
        <v>468</v>
      </c>
    </row>
    <row r="82" spans="1:108" x14ac:dyDescent="0.25">
      <c r="A82" s="158"/>
      <c r="B82" s="157"/>
      <c r="C82" s="72" t="s">
        <v>3</v>
      </c>
      <c r="D82" s="72" t="s">
        <v>399</v>
      </c>
    </row>
    <row r="83" spans="1:108" x14ac:dyDescent="0.25">
      <c r="A83" s="158"/>
      <c r="B83" s="72" t="s">
        <v>466</v>
      </c>
      <c r="C83" s="155" t="s">
        <v>4</v>
      </c>
      <c r="D83" s="75" t="s">
        <v>383</v>
      </c>
    </row>
    <row r="84" spans="1:108" x14ac:dyDescent="0.25">
      <c r="A84" s="158"/>
      <c r="B84" s="155" t="s">
        <v>470</v>
      </c>
      <c r="C84" s="155"/>
      <c r="D84" s="75" t="s">
        <v>422</v>
      </c>
    </row>
    <row r="85" spans="1:108" x14ac:dyDescent="0.25">
      <c r="A85" s="158"/>
      <c r="B85" s="155"/>
      <c r="C85" s="155"/>
      <c r="D85" s="75" t="s">
        <v>247</v>
      </c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</row>
    <row r="86" spans="1:108" x14ac:dyDescent="0.25">
      <c r="A86" s="158"/>
      <c r="B86" s="155"/>
      <c r="C86" s="72" t="s">
        <v>5</v>
      </c>
      <c r="D86" s="72" t="s">
        <v>524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</row>
    <row r="87" spans="1:108" x14ac:dyDescent="0.25">
      <c r="A87" s="158"/>
      <c r="B87" s="72" t="s">
        <v>472</v>
      </c>
      <c r="C87" s="157" t="s">
        <v>531</v>
      </c>
      <c r="D87" s="75" t="s">
        <v>13</v>
      </c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</row>
    <row r="88" spans="1:108" s="80" customFormat="1" ht="39" customHeight="1" x14ac:dyDescent="0.25">
      <c r="A88" s="158"/>
      <c r="B88" s="152" t="s">
        <v>473</v>
      </c>
      <c r="C88" s="157"/>
      <c r="D88" s="75" t="s">
        <v>525</v>
      </c>
    </row>
    <row r="89" spans="1:108" s="80" customFormat="1" x14ac:dyDescent="0.25">
      <c r="A89" s="158"/>
      <c r="B89" s="153"/>
      <c r="C89" s="157"/>
      <c r="D89" s="75" t="s">
        <v>376</v>
      </c>
    </row>
    <row r="90" spans="1:108" s="80" customFormat="1" x14ac:dyDescent="0.25">
      <c r="A90" s="158"/>
      <c r="B90" s="153"/>
      <c r="C90" s="157"/>
      <c r="D90" s="75" t="s">
        <v>276</v>
      </c>
    </row>
    <row r="91" spans="1:108" s="80" customFormat="1" x14ac:dyDescent="0.25">
      <c r="A91" s="158"/>
      <c r="B91" s="153"/>
      <c r="C91" s="157"/>
      <c r="D91" s="75" t="s">
        <v>156</v>
      </c>
    </row>
    <row r="92" spans="1:108" s="80" customFormat="1" x14ac:dyDescent="0.25">
      <c r="A92" s="158"/>
      <c r="B92" s="153"/>
      <c r="C92" s="157"/>
      <c r="D92" s="75" t="s">
        <v>379</v>
      </c>
    </row>
    <row r="93" spans="1:108" s="80" customFormat="1" x14ac:dyDescent="0.25">
      <c r="A93" s="158"/>
      <c r="B93" s="153"/>
      <c r="C93" s="157"/>
      <c r="D93" s="75" t="s">
        <v>416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</row>
    <row r="94" spans="1:108" s="80" customFormat="1" x14ac:dyDescent="0.25">
      <c r="A94" s="158"/>
      <c r="B94" s="153"/>
      <c r="C94" s="157"/>
      <c r="D94" s="75" t="s">
        <v>529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</row>
    <row r="95" spans="1:108" s="80" customFormat="1" x14ac:dyDescent="0.25">
      <c r="A95" s="158"/>
      <c r="B95" s="153"/>
      <c r="C95" s="160" t="s">
        <v>528</v>
      </c>
      <c r="D95" s="81" t="s">
        <v>354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</row>
    <row r="96" spans="1:108" s="11" customFormat="1" ht="39" customHeight="1" x14ac:dyDescent="0.25">
      <c r="A96" s="158"/>
      <c r="B96" s="153"/>
      <c r="C96" s="160"/>
      <c r="D96" s="81" t="s">
        <v>526</v>
      </c>
    </row>
    <row r="97" spans="1:108" s="11" customFormat="1" x14ac:dyDescent="0.25">
      <c r="A97" s="158"/>
      <c r="B97" s="153"/>
      <c r="C97" s="160" t="s">
        <v>527</v>
      </c>
      <c r="D97" s="81" t="s">
        <v>504</v>
      </c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</row>
    <row r="98" spans="1:108" s="11" customFormat="1" x14ac:dyDescent="0.25">
      <c r="A98" s="158"/>
      <c r="B98" s="153"/>
      <c r="C98" s="160"/>
      <c r="D98" s="81" t="s">
        <v>143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</row>
    <row r="99" spans="1:108" s="11" customFormat="1" x14ac:dyDescent="0.25">
      <c r="A99" s="158"/>
      <c r="B99" s="154"/>
      <c r="C99" s="155" t="s">
        <v>530</v>
      </c>
      <c r="D99" s="75" t="s">
        <v>515</v>
      </c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</row>
    <row r="100" spans="1:108" s="80" customFormat="1" x14ac:dyDescent="0.25">
      <c r="A100" s="158" t="s">
        <v>7</v>
      </c>
      <c r="B100" s="158" t="s">
        <v>435</v>
      </c>
      <c r="C100" s="155"/>
      <c r="D100" s="75" t="s">
        <v>506</v>
      </c>
    </row>
    <row r="101" spans="1:108" s="80" customFormat="1" x14ac:dyDescent="0.25">
      <c r="A101" s="158"/>
      <c r="B101" s="158"/>
      <c r="C101" s="155"/>
      <c r="D101" s="75" t="s">
        <v>507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</row>
    <row r="102" spans="1:108" s="80" customFormat="1" x14ac:dyDescent="0.25">
      <c r="A102" s="158"/>
      <c r="B102" s="158"/>
      <c r="C102" s="155"/>
      <c r="D102" s="75" t="s">
        <v>516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1:108" s="80" customFormat="1" x14ac:dyDescent="0.25">
      <c r="A103" s="158"/>
      <c r="B103" s="158"/>
      <c r="C103" s="159" t="s">
        <v>517</v>
      </c>
      <c r="D103" s="73" t="s">
        <v>505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</row>
    <row r="104" spans="1:108" x14ac:dyDescent="0.25">
      <c r="A104" s="158"/>
      <c r="B104" s="158"/>
      <c r="C104" s="159"/>
      <c r="D104" s="73" t="s">
        <v>510</v>
      </c>
    </row>
    <row r="105" spans="1:108" x14ac:dyDescent="0.25">
      <c r="A105" s="158"/>
      <c r="B105" s="158"/>
      <c r="C105" s="157" t="s">
        <v>480</v>
      </c>
      <c r="D105" s="75" t="s">
        <v>372</v>
      </c>
    </row>
    <row r="106" spans="1:108" x14ac:dyDescent="0.25">
      <c r="A106" s="158"/>
      <c r="B106" s="157" t="s">
        <v>436</v>
      </c>
      <c r="C106" s="157"/>
      <c r="D106" s="75" t="s">
        <v>428</v>
      </c>
    </row>
    <row r="107" spans="1:108" x14ac:dyDescent="0.25">
      <c r="A107" s="158"/>
      <c r="B107" s="157"/>
      <c r="C107" s="72" t="s">
        <v>481</v>
      </c>
      <c r="D107" s="72" t="s">
        <v>142</v>
      </c>
    </row>
    <row r="108" spans="1:108" x14ac:dyDescent="0.25">
      <c r="A108" s="72" t="s">
        <v>8</v>
      </c>
      <c r="B108" s="72" t="s">
        <v>476</v>
      </c>
      <c r="C108" s="78"/>
      <c r="D108" s="71"/>
    </row>
    <row r="109" spans="1:108" ht="15" customHeight="1" x14ac:dyDescent="0.25">
      <c r="A109" s="161" t="s">
        <v>429</v>
      </c>
      <c r="B109" s="77" t="s">
        <v>438</v>
      </c>
      <c r="C109" s="78"/>
      <c r="D109" s="71"/>
    </row>
    <row r="110" spans="1:108" ht="30" customHeight="1" x14ac:dyDescent="0.25">
      <c r="A110" s="161"/>
      <c r="B110" s="77" t="s">
        <v>459</v>
      </c>
      <c r="C110" s="78"/>
      <c r="D110" s="71"/>
    </row>
    <row r="111" spans="1:108" x14ac:dyDescent="0.25">
      <c r="A111" s="161"/>
      <c r="B111" s="77" t="s">
        <v>445</v>
      </c>
      <c r="C111" s="78"/>
      <c r="D111" s="71"/>
    </row>
    <row r="112" spans="1:108" ht="25.5" x14ac:dyDescent="0.25">
      <c r="A112" s="161"/>
      <c r="B112" s="77" t="s">
        <v>446</v>
      </c>
      <c r="C112" s="78"/>
      <c r="D112" s="71"/>
    </row>
    <row r="113" spans="1:4" x14ac:dyDescent="0.25">
      <c r="A113" s="161"/>
      <c r="B113" s="77" t="s">
        <v>447</v>
      </c>
      <c r="C113" s="78"/>
      <c r="D113" s="71"/>
    </row>
    <row r="114" spans="1:4" ht="25.5" x14ac:dyDescent="0.25">
      <c r="A114" s="161"/>
      <c r="B114" s="77" t="s">
        <v>448</v>
      </c>
      <c r="C114" s="78"/>
      <c r="D114" s="71"/>
    </row>
    <row r="115" spans="1:4" x14ac:dyDescent="0.25">
      <c r="A115" s="161"/>
      <c r="B115" s="77" t="s">
        <v>449</v>
      </c>
      <c r="C115" s="78"/>
      <c r="D115" s="71"/>
    </row>
    <row r="116" spans="1:4" ht="25.5" x14ac:dyDescent="0.25">
      <c r="A116" s="161"/>
      <c r="B116" s="77" t="s">
        <v>450</v>
      </c>
      <c r="C116" s="78"/>
      <c r="D116" s="71"/>
    </row>
    <row r="117" spans="1:4" ht="15" customHeight="1" x14ac:dyDescent="0.25">
      <c r="A117" s="161"/>
      <c r="B117" s="77" t="s">
        <v>451</v>
      </c>
      <c r="C117" s="78"/>
      <c r="D117" s="71"/>
    </row>
    <row r="118" spans="1:4" ht="15" customHeight="1" x14ac:dyDescent="0.25">
      <c r="A118" s="161"/>
      <c r="B118" s="77" t="s">
        <v>452</v>
      </c>
      <c r="C118" s="78"/>
      <c r="D118" s="71"/>
    </row>
    <row r="119" spans="1:4" ht="15" customHeight="1" x14ac:dyDescent="0.25">
      <c r="A119" s="161"/>
      <c r="B119" s="77" t="s">
        <v>453</v>
      </c>
      <c r="C119" s="78"/>
      <c r="D119" s="71"/>
    </row>
    <row r="120" spans="1:4" ht="25.5" x14ac:dyDescent="0.25">
      <c r="A120" s="161"/>
      <c r="B120" s="77" t="s">
        <v>454</v>
      </c>
      <c r="C120" s="78"/>
      <c r="D120" s="71"/>
    </row>
    <row r="121" spans="1:4" ht="15" customHeight="1" x14ac:dyDescent="0.25">
      <c r="A121" s="161"/>
      <c r="B121" s="77" t="s">
        <v>455</v>
      </c>
      <c r="C121" s="78"/>
      <c r="D121" s="71"/>
    </row>
    <row r="122" spans="1:4" ht="25.5" x14ac:dyDescent="0.25">
      <c r="A122" s="161"/>
      <c r="B122" s="77" t="s">
        <v>456</v>
      </c>
      <c r="C122" s="78"/>
      <c r="D122" s="71"/>
    </row>
    <row r="123" spans="1:4" ht="15" customHeight="1" x14ac:dyDescent="0.25">
      <c r="A123" s="161"/>
      <c r="B123" s="77" t="s">
        <v>457</v>
      </c>
      <c r="C123" s="78"/>
      <c r="D123" s="71"/>
    </row>
    <row r="124" spans="1:4" x14ac:dyDescent="0.25">
      <c r="A124" s="161"/>
      <c r="B124" s="77" t="s">
        <v>458</v>
      </c>
      <c r="C124" s="78"/>
      <c r="D124" s="71"/>
    </row>
    <row r="125" spans="1:4" ht="25.5" x14ac:dyDescent="0.25">
      <c r="A125" s="161"/>
      <c r="B125" s="77" t="s">
        <v>460</v>
      </c>
      <c r="C125" s="78"/>
      <c r="D125" s="71"/>
    </row>
    <row r="126" spans="1:4" x14ac:dyDescent="0.25">
      <c r="A126" s="161"/>
      <c r="B126" s="77" t="s">
        <v>461</v>
      </c>
      <c r="C126" s="78"/>
      <c r="D126" s="71"/>
    </row>
    <row r="127" spans="1:4" x14ac:dyDescent="0.25">
      <c r="A127" s="161"/>
      <c r="B127" s="77" t="s">
        <v>463</v>
      </c>
      <c r="C127" s="78"/>
      <c r="D127" s="71"/>
    </row>
    <row r="128" spans="1:4" x14ac:dyDescent="0.25">
      <c r="A128" s="161"/>
      <c r="B128" s="77" t="s">
        <v>464</v>
      </c>
      <c r="C128" s="78"/>
      <c r="D128" s="71"/>
    </row>
    <row r="129" spans="1:4" x14ac:dyDescent="0.25">
      <c r="A129" s="161"/>
      <c r="B129" s="77" t="s">
        <v>475</v>
      </c>
      <c r="C129" s="71"/>
      <c r="D129" s="71"/>
    </row>
    <row r="130" spans="1:4" x14ac:dyDescent="0.25">
      <c r="A130" s="161"/>
      <c r="B130" s="79" t="s">
        <v>434</v>
      </c>
      <c r="C130" s="71"/>
      <c r="D130" s="71"/>
    </row>
    <row r="131" spans="1:4" x14ac:dyDescent="0.25">
      <c r="A131" s="161"/>
      <c r="B131" s="79" t="s">
        <v>437</v>
      </c>
    </row>
  </sheetData>
  <mergeCells count="35">
    <mergeCell ref="A109:A131"/>
    <mergeCell ref="A2:A71"/>
    <mergeCell ref="A100:A107"/>
    <mergeCell ref="B20:B27"/>
    <mergeCell ref="B28:B32"/>
    <mergeCell ref="B64:B69"/>
    <mergeCell ref="B106:B107"/>
    <mergeCell ref="B88:B99"/>
    <mergeCell ref="A72:A99"/>
    <mergeCell ref="C105:C106"/>
    <mergeCell ref="C7:C18"/>
    <mergeCell ref="C20:C27"/>
    <mergeCell ref="C4:C6"/>
    <mergeCell ref="C63:C68"/>
    <mergeCell ref="C83:C85"/>
    <mergeCell ref="C69:C70"/>
    <mergeCell ref="C99:C102"/>
    <mergeCell ref="B84:B86"/>
    <mergeCell ref="B4:B6"/>
    <mergeCell ref="B7:B18"/>
    <mergeCell ref="C79:C81"/>
    <mergeCell ref="B80:B82"/>
    <mergeCell ref="C71:C78"/>
    <mergeCell ref="B72:B79"/>
    <mergeCell ref="B70:B71"/>
    <mergeCell ref="B100:B105"/>
    <mergeCell ref="C103:C104"/>
    <mergeCell ref="C87:C94"/>
    <mergeCell ref="C95:C96"/>
    <mergeCell ref="C97:C98"/>
    <mergeCell ref="B48:B63"/>
    <mergeCell ref="C47:C62"/>
    <mergeCell ref="C32:C46"/>
    <mergeCell ref="B33:B47"/>
    <mergeCell ref="C28:C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5804-71C9-4321-BBD1-3A02CB3854F8}">
  <dimension ref="A1:B47"/>
  <sheetViews>
    <sheetView tabSelected="1" workbookViewId="0">
      <selection activeCell="Q17" sqref="K17:Q21"/>
    </sheetView>
  </sheetViews>
  <sheetFormatPr defaultRowHeight="15" x14ac:dyDescent="0.25"/>
  <cols>
    <col min="1" max="1" width="24.7109375" style="26" customWidth="1"/>
    <col min="2" max="2" width="9.140625" style="26"/>
  </cols>
  <sheetData>
    <row r="1" spans="1:2" ht="46.5" customHeight="1" x14ac:dyDescent="0.25">
      <c r="A1" s="72" t="s">
        <v>534</v>
      </c>
      <c r="B1" s="73" t="s">
        <v>559</v>
      </c>
    </row>
    <row r="2" spans="1:2" ht="30" customHeight="1" x14ac:dyDescent="0.25">
      <c r="A2" s="74" t="s">
        <v>477</v>
      </c>
      <c r="B2" s="98">
        <v>1</v>
      </c>
    </row>
    <row r="3" spans="1:2" ht="30" customHeight="1" x14ac:dyDescent="0.25">
      <c r="A3" s="72" t="s">
        <v>3</v>
      </c>
      <c r="B3">
        <v>1</v>
      </c>
    </row>
    <row r="4" spans="1:2" ht="35.25" customHeight="1" x14ac:dyDescent="0.25">
      <c r="A4" s="89" t="s">
        <v>528</v>
      </c>
      <c r="B4">
        <v>1</v>
      </c>
    </row>
    <row r="5" spans="1:2" ht="28.5" customHeight="1" x14ac:dyDescent="0.25">
      <c r="A5" s="89" t="s">
        <v>527</v>
      </c>
      <c r="B5">
        <v>1</v>
      </c>
    </row>
    <row r="6" spans="1:2" x14ac:dyDescent="0.25">
      <c r="A6" s="72" t="s">
        <v>481</v>
      </c>
      <c r="B6">
        <v>2</v>
      </c>
    </row>
    <row r="7" spans="1:2" ht="35.25" customHeight="1" x14ac:dyDescent="0.25">
      <c r="A7" s="88" t="s">
        <v>530</v>
      </c>
      <c r="B7">
        <v>3</v>
      </c>
    </row>
    <row r="8" spans="1:2" ht="29.25" customHeight="1" x14ac:dyDescent="0.25">
      <c r="A8" s="72" t="s">
        <v>517</v>
      </c>
      <c r="B8">
        <v>3</v>
      </c>
    </row>
    <row r="9" spans="1:2" ht="24" customHeight="1" x14ac:dyDescent="0.25">
      <c r="A9" s="76" t="s">
        <v>391</v>
      </c>
      <c r="B9">
        <v>3</v>
      </c>
    </row>
    <row r="10" spans="1:2" ht="34.5" customHeight="1" x14ac:dyDescent="0.25">
      <c r="A10" s="74" t="s">
        <v>480</v>
      </c>
      <c r="B10">
        <v>4</v>
      </c>
    </row>
    <row r="11" spans="1:2" ht="25.5" customHeight="1" x14ac:dyDescent="0.25">
      <c r="A11" s="74" t="s">
        <v>478</v>
      </c>
      <c r="B11">
        <v>5</v>
      </c>
    </row>
    <row r="12" spans="1:2" ht="36.75" customHeight="1" x14ac:dyDescent="0.25">
      <c r="A12" s="88" t="s">
        <v>392</v>
      </c>
      <c r="B12">
        <v>5</v>
      </c>
    </row>
    <row r="13" spans="1:2" ht="28.5" customHeight="1" x14ac:dyDescent="0.25">
      <c r="A13" s="74" t="s">
        <v>479</v>
      </c>
      <c r="B13">
        <v>5</v>
      </c>
    </row>
    <row r="14" spans="1:2" ht="32.25" customHeight="1" x14ac:dyDescent="0.25">
      <c r="A14" s="72" t="s">
        <v>5</v>
      </c>
      <c r="B14">
        <v>7</v>
      </c>
    </row>
    <row r="15" spans="1:2" ht="25.5" x14ac:dyDescent="0.25">
      <c r="A15" s="74" t="s">
        <v>487</v>
      </c>
      <c r="B15">
        <v>8</v>
      </c>
    </row>
    <row r="16" spans="1:2" ht="25.5" x14ac:dyDescent="0.25">
      <c r="A16" s="87" t="s">
        <v>393</v>
      </c>
      <c r="B16">
        <v>8</v>
      </c>
    </row>
    <row r="17" spans="1:2" ht="34.5" customHeight="1" x14ac:dyDescent="0.25">
      <c r="A17" s="74" t="s">
        <v>483</v>
      </c>
      <c r="B17">
        <v>9</v>
      </c>
    </row>
    <row r="18" spans="1:2" ht="27.75" customHeight="1" x14ac:dyDescent="0.25">
      <c r="A18" s="87" t="s">
        <v>482</v>
      </c>
      <c r="B18">
        <v>15</v>
      </c>
    </row>
    <row r="19" spans="1:2" ht="23.25" customHeight="1" x14ac:dyDescent="0.25">
      <c r="A19" s="74" t="s">
        <v>531</v>
      </c>
      <c r="B19">
        <v>18</v>
      </c>
    </row>
    <row r="20" spans="1:2" ht="28.5" customHeight="1" x14ac:dyDescent="0.25">
      <c r="A20" s="76" t="s">
        <v>2</v>
      </c>
      <c r="B20">
        <v>23</v>
      </c>
    </row>
    <row r="21" spans="1:2" ht="34.5" customHeight="1" x14ac:dyDescent="0.25">
      <c r="A21" s="87" t="s">
        <v>560</v>
      </c>
      <c r="B21">
        <v>23</v>
      </c>
    </row>
    <row r="22" spans="1:2" ht="34.5" customHeight="1" x14ac:dyDescent="0.25">
      <c r="A22" s="88" t="s">
        <v>4</v>
      </c>
      <c r="B22">
        <v>27</v>
      </c>
    </row>
    <row r="23" spans="1:2" ht="33" customHeight="1" x14ac:dyDescent="0.25">
      <c r="A23" s="74" t="s">
        <v>485</v>
      </c>
      <c r="B23">
        <v>33</v>
      </c>
    </row>
    <row r="24" spans="1:2" ht="34.5" customHeight="1" x14ac:dyDescent="0.25">
      <c r="A24" s="87" t="s">
        <v>484</v>
      </c>
      <c r="B24">
        <v>38</v>
      </c>
    </row>
    <row r="25" spans="1:2" ht="30" customHeight="1" x14ac:dyDescent="0.25">
      <c r="A25" s="78"/>
      <c r="B25" s="71"/>
    </row>
    <row r="26" spans="1:2" x14ac:dyDescent="0.25">
      <c r="A26" s="78"/>
      <c r="B26" s="71"/>
    </row>
    <row r="27" spans="1:2" x14ac:dyDescent="0.25">
      <c r="A27" s="78"/>
      <c r="B27" s="71"/>
    </row>
    <row r="28" spans="1:2" x14ac:dyDescent="0.25">
      <c r="A28" s="78"/>
      <c r="B28" s="71"/>
    </row>
    <row r="29" spans="1:2" x14ac:dyDescent="0.25">
      <c r="A29" s="78"/>
      <c r="B29" s="71"/>
    </row>
    <row r="30" spans="1:2" x14ac:dyDescent="0.25">
      <c r="A30" s="78"/>
      <c r="B30" s="71"/>
    </row>
    <row r="31" spans="1:2" x14ac:dyDescent="0.25">
      <c r="A31" s="78"/>
      <c r="B31" s="71"/>
    </row>
    <row r="32" spans="1:2" ht="15" customHeight="1" x14ac:dyDescent="0.25">
      <c r="A32" s="78"/>
      <c r="B32" s="71"/>
    </row>
    <row r="33" spans="1:2" ht="15" customHeight="1" x14ac:dyDescent="0.25">
      <c r="A33" s="78"/>
      <c r="B33" s="71"/>
    </row>
    <row r="34" spans="1:2" ht="15" customHeight="1" x14ac:dyDescent="0.25">
      <c r="A34" s="78"/>
      <c r="B34" s="71"/>
    </row>
    <row r="35" spans="1:2" x14ac:dyDescent="0.25">
      <c r="A35" s="78"/>
      <c r="B35" s="71"/>
    </row>
    <row r="36" spans="1:2" ht="15" customHeight="1" x14ac:dyDescent="0.25">
      <c r="A36" s="78"/>
      <c r="B36" s="71"/>
    </row>
    <row r="37" spans="1:2" x14ac:dyDescent="0.25">
      <c r="A37" s="78"/>
      <c r="B37" s="71"/>
    </row>
    <row r="38" spans="1:2" ht="15" customHeight="1" x14ac:dyDescent="0.25">
      <c r="A38" s="78"/>
      <c r="B38" s="71"/>
    </row>
    <row r="39" spans="1:2" x14ac:dyDescent="0.25">
      <c r="A39" s="78"/>
      <c r="B39" s="71"/>
    </row>
    <row r="40" spans="1:2" x14ac:dyDescent="0.25">
      <c r="A40" s="78"/>
      <c r="B40" s="71"/>
    </row>
    <row r="41" spans="1:2" x14ac:dyDescent="0.25">
      <c r="A41" s="78"/>
      <c r="B41" s="71"/>
    </row>
    <row r="42" spans="1:2" x14ac:dyDescent="0.25">
      <c r="A42" s="78"/>
      <c r="B42" s="71"/>
    </row>
    <row r="43" spans="1:2" x14ac:dyDescent="0.25">
      <c r="A43" s="78"/>
      <c r="B43" s="71"/>
    </row>
    <row r="44" spans="1:2" x14ac:dyDescent="0.25">
      <c r="A44" s="78"/>
      <c r="B44" s="71"/>
    </row>
    <row r="45" spans="1:2" x14ac:dyDescent="0.25">
      <c r="A45" s="78"/>
      <c r="B45" s="71"/>
    </row>
    <row r="46" spans="1:2" x14ac:dyDescent="0.25">
      <c r="A46" s="71"/>
      <c r="B46" s="71"/>
    </row>
    <row r="47" spans="1:2" x14ac:dyDescent="0.25">
      <c r="A47" s="71"/>
      <c r="B47" s="71"/>
    </row>
  </sheetData>
  <sortState xmlns:xlrd2="http://schemas.microsoft.com/office/spreadsheetml/2017/richdata2" ref="A2:B48">
    <sortCondition ref="B15:B4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matrix</vt:lpstr>
      <vt:lpstr>Names Deduplication</vt:lpstr>
      <vt:lpstr>All outcomes</vt:lpstr>
      <vt:lpstr>Names</vt:lpstr>
      <vt:lpstr>classification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 Hamzeh</dc:creator>
  <cp:lastModifiedBy>Hayat Hamzeh</cp:lastModifiedBy>
  <dcterms:created xsi:type="dcterms:W3CDTF">2015-06-05T18:17:20Z</dcterms:created>
  <dcterms:modified xsi:type="dcterms:W3CDTF">2023-03-17T10:23:02Z</dcterms:modified>
</cp:coreProperties>
</file>